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Расходы №5" sheetId="1" r:id="rId1"/>
    <sheet name="программы №9" sheetId="2" r:id="rId2"/>
    <sheet name="Расходы №6" sheetId="3" r:id="rId3"/>
    <sheet name="программы №10" sheetId="4" r:id="rId4"/>
  </sheets>
  <definedNames>
    <definedName name="_xlnm.Print_Area" localSheetId="3">'программы №10'!$A$1:$D$16</definedName>
    <definedName name="_xlnm.Print_Area" localSheetId="1">'программы №9'!$A$1:$D$16</definedName>
    <definedName name="_xlnm.Print_Area" localSheetId="0">'Расходы №5'!$A$1:$H$240</definedName>
    <definedName name="_xlnm.Print_Area" localSheetId="2">'Расходы №6'!$A$1:$I$236</definedName>
  </definedNames>
  <calcPr fullCalcOnLoad="1"/>
</workbook>
</file>

<file path=xl/sharedStrings.xml><?xml version="1.0" encoding="utf-8"?>
<sst xmlns="http://schemas.openxmlformats.org/spreadsheetml/2006/main" count="2970" uniqueCount="244">
  <si>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</si>
  <si>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</si>
  <si>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</si>
  <si>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</si>
  <si>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</si>
  <si>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</si>
  <si>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КЭС</t>
  </si>
  <si>
    <t>Доп. ЭК</t>
  </si>
  <si>
    <t>Сумма, руб.</t>
  </si>
  <si>
    <t/>
  </si>
  <si>
    <t>Прочие расходы</t>
  </si>
  <si>
    <t>Увеличение стоимости материальных запасов</t>
  </si>
  <si>
    <t>340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</si>
  <si>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</si>
  <si>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</si>
  <si>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</si>
  <si>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Прочие услуги</t>
  </si>
  <si>
    <t>3380000</t>
  </si>
  <si>
    <t>226</t>
  </si>
  <si>
    <t>Услуги по содержанию имущества</t>
  </si>
  <si>
    <t>225</t>
  </si>
  <si>
    <t>Коммунальное хозяйство</t>
  </si>
  <si>
    <t>0502</t>
  </si>
  <si>
    <t>Межбюджетные трансферты</t>
  </si>
  <si>
    <t>5210000</t>
  </si>
  <si>
    <t>Благоустройство</t>
  </si>
  <si>
    <t>0503</t>
  </si>
  <si>
    <t>6000000</t>
  </si>
  <si>
    <t>Уличное освещение</t>
  </si>
  <si>
    <t>Увеличение стоимости основных средств</t>
  </si>
  <si>
    <t>310</t>
  </si>
  <si>
    <t>Организация и содержание мест захоронения</t>
  </si>
  <si>
    <t>Администрация</t>
  </si>
  <si>
    <t>985</t>
  </si>
  <si>
    <t>0102</t>
  </si>
  <si>
    <t>Заработная плата</t>
  </si>
  <si>
    <t>211</t>
  </si>
  <si>
    <t>Прочие выплаты</t>
  </si>
  <si>
    <t>212</t>
  </si>
  <si>
    <t>Начисление на выплаты по оплате труда</t>
  </si>
  <si>
    <t>213</t>
  </si>
  <si>
    <t>Транспортные услуги</t>
  </si>
  <si>
    <t>222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</si>
  <si>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</si>
  <si>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</si>
  <si>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</si>
  <si>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</si>
  <si>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</si>
  <si>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</si>
  <si>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</si>
  <si>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</si>
  <si>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290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</si>
  <si>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</si>
  <si>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</si>
  <si>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</si>
  <si>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</si>
  <si>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Обслуживание внутренних долговых обязательств</t>
  </si>
  <si>
    <t>231</t>
  </si>
  <si>
    <t>Резервные фонды</t>
  </si>
  <si>
    <t>0700000</t>
  </si>
  <si>
    <t>Мобилизационная и вневойсковая подготовка</t>
  </si>
  <si>
    <t>0203</t>
  </si>
  <si>
    <t>Осуществление первичного  воинского учета на территориях, где отсутствуют военные комиссариаты</t>
  </si>
  <si>
    <t>Оплата труда</t>
  </si>
  <si>
    <t>Начисление на оплату труда</t>
  </si>
  <si>
    <t>Перечисления другим бюджетам бюджетной системы Российской Федерации</t>
  </si>
  <si>
    <t>251</t>
  </si>
  <si>
    <t>Защита населения и территории от ЧС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</si>
  <si>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</si>
  <si>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</si>
  <si>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</si>
  <si>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ВСЕГО</t>
  </si>
  <si>
    <t>0100</t>
  </si>
  <si>
    <t>0500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</si>
  <si>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</si>
  <si>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</si>
  <si>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</si>
  <si>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</si>
  <si>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</si>
  <si>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</si>
  <si>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</si>
  <si>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0300</t>
  </si>
  <si>
    <t>0400</t>
  </si>
  <si>
    <t>0800</t>
  </si>
  <si>
    <t>Функционирование высшего должностного лица субъекта Российской Федерации и органа местногосамоуправления</t>
  </si>
  <si>
    <t>0020000</t>
  </si>
  <si>
    <t>0020300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</si>
  <si>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</si>
  <si>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</si>
  <si>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</si>
  <si>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0650300</t>
  </si>
  <si>
    <t>Резервные фонды местных администраций</t>
  </si>
  <si>
    <t>0700500</t>
  </si>
  <si>
    <t>3510500</t>
  </si>
  <si>
    <t>Мероприятия в области коммунального хозяйства, в том числе мероприятия по проведению плановых и предупредительных мероприятий по подготовке объектов ЖКХ к отопительному сезону (содержание водонапорных башен, ремонт колодцев)</t>
  </si>
  <si>
    <t>6000100</t>
  </si>
  <si>
    <t>6000400</t>
  </si>
  <si>
    <t>6000500</t>
  </si>
  <si>
    <t xml:space="preserve">Прочие мероприятия по благоустройству, в том числе организация сбора и вывоза бытовых отходов и мусора </t>
  </si>
  <si>
    <t>Пенсионное обеспечение</t>
  </si>
  <si>
    <t>1001</t>
  </si>
  <si>
    <t>4910000</t>
  </si>
  <si>
    <t>4910100</t>
  </si>
  <si>
    <t>Доплаты к пенсиям, дополнительное пенсионное обеспечение</t>
  </si>
  <si>
    <t>Доплаты к пенсиям государственныых служащих субъектов Российской Федерации и муниципальных служащих</t>
  </si>
  <si>
    <t>263</t>
  </si>
  <si>
    <t>Пенсии, пособия, выплачиваемые организациями сектора государственного управления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</si>
  <si>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</si>
  <si>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</si>
  <si>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Дорожное хозяйство</t>
  </si>
  <si>
    <t>0409</t>
  </si>
  <si>
    <t>0200</t>
  </si>
  <si>
    <t>1000</t>
  </si>
  <si>
    <t>Начисления на выплаты по оплате труда</t>
  </si>
  <si>
    <t xml:space="preserve">Транспортные услуги </t>
  </si>
  <si>
    <t>Арендная плата за пользование имуществом</t>
  </si>
  <si>
    <t>Прочие работы, услуги</t>
  </si>
  <si>
    <t>0801</t>
  </si>
  <si>
    <t>4409900</t>
  </si>
  <si>
    <t>001</t>
  </si>
  <si>
    <t>224</t>
  </si>
  <si>
    <t>4429900</t>
  </si>
  <si>
    <t>0804</t>
  </si>
  <si>
    <t xml:space="preserve">Другие вопросы в области культуры, кинематографии </t>
  </si>
  <si>
    <t>1403</t>
  </si>
  <si>
    <t>1301</t>
  </si>
  <si>
    <t>КУЛЬТУРА И КИНЕМАТОГРАФИЯ</t>
  </si>
  <si>
    <t>1400</t>
  </si>
  <si>
    <t>1300</t>
  </si>
  <si>
    <t>Межбюджетные трансферты на исполнение полномочий по исполнению бюджета;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</si>
  <si>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строительство;</t>
  </si>
  <si>
    <t>Межбюджетные трансферты на организацию и осуществление мероприятий по гражданской обороне ,защите населенияи и территории поселения от чрезвычайных ситуаций природного и техногенного характера;</t>
  </si>
  <si>
    <t>000</t>
  </si>
  <si>
    <t>Электроснабжение</t>
  </si>
  <si>
    <t>845</t>
  </si>
  <si>
    <t>849</t>
  </si>
  <si>
    <t>Обеспечение деятельности подведомственных учреждений (дворцы и дома культуры, другие учреждения культуры)</t>
  </si>
  <si>
    <t>Культура</t>
  </si>
  <si>
    <t>Обеспечение деятельности подведомственных учреждений (библиотеки)</t>
  </si>
  <si>
    <t>822</t>
  </si>
  <si>
    <t>Обслуживание государственного внутреннего и муниципального долга</t>
  </si>
  <si>
    <t>Прочие межбюджетные трансферты</t>
  </si>
  <si>
    <t>020</t>
  </si>
  <si>
    <t>023</t>
  </si>
  <si>
    <t>847</t>
  </si>
  <si>
    <t>Прочие работы, услуги по содержанию имущества</t>
  </si>
  <si>
    <t>Приобретение горюче-смазочных материалов</t>
  </si>
  <si>
    <t>846</t>
  </si>
  <si>
    <t>Прочие материальные запасы</t>
  </si>
  <si>
    <t>Приобретение котельно-печного топлива</t>
  </si>
  <si>
    <t>Прочие работы и услуги по содержанию имущества</t>
  </si>
  <si>
    <t>Текущий и капитальный ремонт зданий</t>
  </si>
  <si>
    <t>7950301</t>
  </si>
  <si>
    <t>7950501</t>
  </si>
  <si>
    <t>7950801</t>
  </si>
  <si>
    <t>Наименование муниципальной целевой программы</t>
  </si>
  <si>
    <t>ИТОГО:</t>
  </si>
  <si>
    <t>Приложение № 6</t>
  </si>
  <si>
    <t>ОБСЛУЖИВАНИЕ ГОСУДАРСТВЕНОГО И МУНИЦИПАЛЬНОГО ДОЛГА</t>
  </si>
  <si>
    <t>Приложение № 5</t>
  </si>
  <si>
    <t>121</t>
  </si>
  <si>
    <t>122</t>
  </si>
  <si>
    <t>244</t>
  </si>
  <si>
    <t>870</t>
  </si>
  <si>
    <t>111</t>
  </si>
  <si>
    <t>112</t>
  </si>
  <si>
    <t>312</t>
  </si>
  <si>
    <t>710</t>
  </si>
  <si>
    <t>540</t>
  </si>
  <si>
    <t>Межбюджетные трансферты на исполнение полномочий контрольно-счетных органов поселений;</t>
  </si>
  <si>
    <t>002</t>
  </si>
  <si>
    <t>7950302</t>
  </si>
  <si>
    <t>7950400</t>
  </si>
  <si>
    <t>7950502</t>
  </si>
  <si>
    <t>848</t>
  </si>
  <si>
    <t>7950803</t>
  </si>
  <si>
    <t>7950802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</si>
  <si>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</si>
  <si>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</si>
  <si>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</si>
  <si>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</si>
  <si>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</si>
  <si>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</si>
  <si>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</si>
  <si>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7950503</t>
  </si>
  <si>
    <t>Приложение № 9</t>
  </si>
  <si>
    <t>Приложение № 10</t>
  </si>
  <si>
    <t>6000200</t>
  </si>
  <si>
    <t xml:space="preserve">содердание автомобильных дорог и инженерных сооружений на них в грагицах поселения </t>
  </si>
  <si>
    <t>2016 год, руб.</t>
  </si>
  <si>
    <t xml:space="preserve">строительство и содержание автомобильных дорог и инженерных сооружений на них в границах поселения </t>
  </si>
  <si>
    <t>795400</t>
  </si>
  <si>
    <t>Межбюджетные трансферты на исполнение полномочий по определению поставщиков (подрядчиков, исполнителей)</t>
  </si>
  <si>
    <t>024</t>
  </si>
  <si>
    <t xml:space="preserve"> МП "Предупреждение чрезвычайных ситуаций и обеспечение пожарной безопасности"</t>
  </si>
  <si>
    <t xml:space="preserve"> Муниципальная программа "Профилактика терроризма и экстремизма" </t>
  </si>
  <si>
    <t xml:space="preserve"> МП "Развитие автомобильных дорог общего пользования находящихся в муниципальной собственности муниципального образования" </t>
  </si>
  <si>
    <t>Муниципальная программа "Мероприятия по проведению массовых праздников"</t>
  </si>
  <si>
    <t>Муниципальная программа "Мероприятия по профилактике наркомании"</t>
  </si>
  <si>
    <t>Муниципальная программа "Экологический десант"</t>
  </si>
  <si>
    <t xml:space="preserve"> Муниципальная  программа "Предупреждение чрезвычайных ситуаций и обеспечение пожарной безопасности"</t>
  </si>
  <si>
    <t>МП "Развитие автомобильных дорог общего пользования находящихся в муниципальной собственности муниципального образования"</t>
  </si>
  <si>
    <t xml:space="preserve"> "Развитие автомобильных дорог общего пользования находящихся в муниципальной собственности муниципального образования ."</t>
  </si>
  <si>
    <t xml:space="preserve"> Работы и услуги по содержанию имущества</t>
  </si>
  <si>
    <t>МП"Повышение безопасности дорожного движения в 2015г"</t>
  </si>
  <si>
    <t>7950401</t>
  </si>
  <si>
    <t>795401</t>
  </si>
  <si>
    <t>МП "Содержание мест захоронения на территории населенных пунктов на период 2015-2017 годы"</t>
  </si>
  <si>
    <t xml:space="preserve"> МП "Энергосбережение и повышение энергетической эффективности на 2015-2017 годы"</t>
  </si>
  <si>
    <t xml:space="preserve"> ФИЗИЧЕСКАЯ КУЛЬТУРА И СПОРТ</t>
  </si>
  <si>
    <t>1100</t>
  </si>
  <si>
    <t xml:space="preserve">Физическая культура </t>
  </si>
  <si>
    <t>1101</t>
  </si>
  <si>
    <t>7951101</t>
  </si>
  <si>
    <t>МП" Чистая вода"</t>
  </si>
  <si>
    <t>МП "Чистая вода"</t>
  </si>
  <si>
    <t>2017 год, руб.</t>
  </si>
  <si>
    <t>МП"Развитие физической культуры и спорта"</t>
  </si>
  <si>
    <t>Заречного муниципального образования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</si>
  <si>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ЗАРЕЧНОГО  МУНИЦИПАЛЬНОГО ОБРАЗОВАНИЯ НА 2015 ГОД.</t>
  </si>
  <si>
    <t>МП" Повышение эффективности бюджетных средств"</t>
  </si>
  <si>
    <t>7950101</t>
  </si>
  <si>
    <t>Обеспечение проведения выборов и референдумов</t>
  </si>
  <si>
    <t>0107</t>
  </si>
  <si>
    <t xml:space="preserve">Проведение выборов главы муниципального образования </t>
  </si>
  <si>
    <t>0200003</t>
  </si>
  <si>
    <t>0113</t>
  </si>
  <si>
    <t>90А0600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</si>
  <si>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</si>
  <si>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ЗАРЕЧНОГО  МУНИЦИПАЛЬНОГО ОБРАЗОВАНИЯ НА ПЛАНОВЫЙ ПЕРИОД 2016-2017 ГОДОВ.</t>
  </si>
  <si>
    <t>Распределение бюджетных ассигнований на реализацию муниципальных программ Заречного муниципального образования на 2015 год</t>
  </si>
  <si>
    <t>МП"Повышение эффективности бюджетных расходов"</t>
  </si>
  <si>
    <t>Распределение бюджетных ассигнований на реализацию муниципальных программ Заречного муниципального образования на плановый период 2016 и 2017 годов.</t>
  </si>
  <si>
    <t>7035118</t>
  </si>
  <si>
    <t>Наименование муниципальной  программы</t>
  </si>
  <si>
    <t>Муниципальная  программа "Развитие физической культуры и спорта в муниципальном образовании на 2015 год"</t>
  </si>
  <si>
    <t>Муниципальная  программа "Развитие физической культуры и спорта в муниципальном образовании"</t>
  </si>
  <si>
    <t>МП "Повышение эффективности бюджетных расходов"</t>
  </si>
  <si>
    <t xml:space="preserve">МП "Развитие автомобильных дорог общего пользования находящихся в муниципальной собственности муниципального образования" </t>
  </si>
  <si>
    <t>МП "Мероприятия по проведению массовых праздников"</t>
  </si>
  <si>
    <t>№   102      от “  23   ”        12.             2014 г.</t>
  </si>
  <si>
    <t>№     102    от “ 23    ”          12.           2014 г.</t>
  </si>
  <si>
    <t>№   102    от  “    23   ”          12.              2014 г.</t>
  </si>
  <si>
    <t>№  102     от  “   23    ”     12.          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</si>
</sst>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11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1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6" fillId="17" borderId="10" xfId="0" applyNumberFormat="1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5" fillId="19" borderId="10" xfId="0" applyNumberFormat="1" applyFont="1" applyFill="1" applyBorder="1" applyAlignment="1">
      <alignment horizontal="right" vertical="center"/>
    </xf>
    <xf numFmtId="4" fontId="5" fillId="18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wrapText="1"/>
    </xf>
    <xf numFmtId="4" fontId="5" fillId="3" borderId="10" xfId="0" applyNumberFormat="1" applyFont="1" applyFill="1" applyBorder="1" applyAlignment="1">
      <alignment horizontal="right" vertical="center"/>
    </xf>
    <xf numFmtId="49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wrapText="1"/>
    </xf>
    <xf numFmtId="0" fontId="5" fillId="18" borderId="10" xfId="0" applyNumberFormat="1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4" fontId="5" fillId="16" borderId="10" xfId="0" applyNumberFormat="1" applyFont="1" applyFill="1" applyBorder="1" applyAlignment="1">
      <alignment horizontal="right" vertical="center"/>
    </xf>
    <xf numFmtId="0" fontId="5" fillId="17" borderId="10" xfId="0" applyFont="1" applyFill="1" applyBorder="1" applyAlignment="1">
      <alignment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 applyAlignment="1">
      <alignment horizontal="righ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49" fontId="5" fillId="18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wrapText="1"/>
    </xf>
    <xf numFmtId="4" fontId="5" fillId="3" borderId="10" xfId="0" applyNumberFormat="1" applyFont="1" applyFill="1" applyBorder="1" applyAlignment="1">
      <alignment horizontal="right"/>
    </xf>
    <xf numFmtId="4" fontId="5" fillId="18" borderId="10" xfId="0" applyNumberFormat="1" applyFont="1" applyFill="1" applyBorder="1" applyAlignment="1">
      <alignment horizontal="right"/>
    </xf>
    <xf numFmtId="4" fontId="5" fillId="19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17" borderId="10" xfId="0" applyNumberFormat="1" applyFont="1" applyFill="1" applyBorder="1" applyAlignment="1">
      <alignment horizontal="right"/>
    </xf>
    <xf numFmtId="49" fontId="5" fillId="17" borderId="10" xfId="0" applyNumberFormat="1" applyFont="1" applyFill="1" applyBorder="1" applyAlignment="1">
      <alignment horizontal="left" vertical="center" wrapText="1"/>
    </xf>
    <xf numFmtId="2" fontId="5" fillId="19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49" fontId="5" fillId="9" borderId="10" xfId="0" applyNumberFormat="1" applyFont="1" applyFill="1" applyBorder="1" applyAlignment="1">
      <alignment horizontal="left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18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/>
    </xf>
    <xf numFmtId="49" fontId="5" fillId="19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wrapText="1"/>
    </xf>
    <xf numFmtId="0" fontId="5" fillId="2" borderId="10" xfId="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 applyAlignment="1">
      <alignment horizontal="right"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18" borderId="10" xfId="0" applyNumberFormat="1" applyFont="1" applyFill="1" applyBorder="1" applyAlignment="1">
      <alignment horizontal="left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11" fontId="5" fillId="18" borderId="10" xfId="0" applyNumberFormat="1" applyFont="1" applyFill="1" applyBorder="1" applyAlignment="1">
      <alignment horizontal="left" vertical="center" wrapText="1"/>
    </xf>
    <xf numFmtId="171" fontId="5" fillId="18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O287"/>
  <sheetViews>
    <sheetView zoomScaleSheetLayoutView="85" zoomScalePageLayoutView="0" workbookViewId="0" topLeftCell="A1">
      <selection activeCell="A6" sqref="A6:H6"/>
    </sheetView>
  </sheetViews>
  <sheetFormatPr defaultColWidth="9.00390625" defaultRowHeight="12.75"/>
  <cols>
    <col min="1" max="1" width="48.75390625" style="0" customWidth="1"/>
    <col min="2" max="2" width="6.75390625" style="20" bestFit="1" customWidth="1"/>
    <col min="3" max="3" width="7.375" style="20" customWidth="1"/>
    <col min="4" max="4" width="10.625" style="20" bestFit="1" customWidth="1"/>
    <col min="5" max="5" width="5.375" style="20" customWidth="1"/>
    <col min="6" max="6" width="5.75390625" style="0" customWidth="1"/>
    <col min="7" max="7" width="8.375" style="0" customWidth="1"/>
    <col min="8" max="8" width="12.875" style="5" customWidth="1"/>
    <col min="10" max="10" width="10.125" style="0" bestFit="1" customWidth="1"/>
  </cols>
  <sheetData>
    <row r="1" spans="1:8" ht="15">
      <c r="A1" s="106" t="s">
        <v>159</v>
      </c>
      <c r="B1" s="106"/>
      <c r="C1" s="106"/>
      <c r="D1" s="106"/>
      <c r="E1" s="106"/>
      <c r="F1" s="106"/>
      <c r="G1" s="106"/>
      <c r="H1" s="106"/>
    </row>
    <row r="2" spans="1:8" ht="15">
      <c r="A2" s="106" t="s">
        <v>0</v>
      </c>
      <c r="B2" s="106"/>
      <c r="C2" s="106"/>
      <c r="D2" s="106"/>
      <c r="E2" s="106"/>
      <c r="F2" s="106"/>
      <c r="G2" s="106"/>
      <c r="H2" s="106"/>
    </row>
    <row r="3" spans="1:8" ht="15">
      <c r="A3" s="106" t="s">
        <v>218</v>
      </c>
      <c r="B3" s="106"/>
      <c r="C3" s="106"/>
      <c r="D3" s="106"/>
      <c r="E3" s="106"/>
      <c r="F3" s="106"/>
      <c r="G3" s="106"/>
      <c r="H3" s="106"/>
    </row>
    <row r="4" spans="1:8" ht="15">
      <c r="A4" s="106" t="s">
        <v>240</v>
      </c>
      <c r="B4" s="106"/>
      <c r="C4" s="106"/>
      <c r="D4" s="106"/>
      <c r="E4" s="106"/>
      <c r="F4" s="106"/>
      <c r="G4" s="106"/>
      <c r="H4" s="106"/>
    </row>
    <row r="5" spans="1:8" ht="15">
      <c r="A5" s="1"/>
      <c r="B5" s="21"/>
      <c r="C5" s="21"/>
      <c r="D5" s="21"/>
      <c r="E5" s="21"/>
      <c r="F5" s="1"/>
      <c r="G5" s="6"/>
      <c r="H5" s="1"/>
    </row>
    <row r="6" spans="1:8" ht="54.75" customHeight="1">
      <c r="A6" s="104" t="s">
        <v>219</v>
      </c>
      <c r="B6" s="104"/>
      <c r="C6" s="104"/>
      <c r="D6" s="104"/>
      <c r="E6" s="104"/>
      <c r="F6" s="104"/>
      <c r="G6" s="104"/>
      <c r="H6" s="104"/>
    </row>
    <row r="7" spans="1:8" ht="15">
      <c r="A7" s="105"/>
      <c r="B7" s="105"/>
      <c r="C7" s="105"/>
      <c r="D7" s="105"/>
      <c r="E7" s="105"/>
      <c r="F7" s="105"/>
      <c r="G7" s="6"/>
      <c r="H7" s="74"/>
    </row>
    <row r="8" spans="1:8" ht="15.75" thickBot="1">
      <c r="A8" s="6"/>
      <c r="B8" s="22"/>
      <c r="C8" s="22"/>
      <c r="D8" s="22"/>
      <c r="E8" s="22"/>
      <c r="F8" s="6"/>
      <c r="G8" s="6"/>
      <c r="H8" s="74"/>
    </row>
    <row r="9" spans="1:93" ht="12.75">
      <c r="A9" s="98" t="s">
        <v>1</v>
      </c>
      <c r="B9" s="102" t="s">
        <v>2</v>
      </c>
      <c r="C9" s="102" t="s">
        <v>3</v>
      </c>
      <c r="D9" s="102" t="s">
        <v>4</v>
      </c>
      <c r="E9" s="102" t="s">
        <v>5</v>
      </c>
      <c r="F9" s="100" t="s">
        <v>6</v>
      </c>
      <c r="G9" s="100" t="s">
        <v>7</v>
      </c>
      <c r="H9" s="96" t="s">
        <v>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ht="12.75">
      <c r="A10" s="99"/>
      <c r="B10" s="103"/>
      <c r="C10" s="103"/>
      <c r="D10" s="103"/>
      <c r="E10" s="103"/>
      <c r="F10" s="101"/>
      <c r="G10" s="101"/>
      <c r="H10" s="9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4.25">
      <c r="A11" s="38" t="s">
        <v>32</v>
      </c>
      <c r="B11" s="34" t="s">
        <v>33</v>
      </c>
      <c r="C11" s="34" t="s">
        <v>9</v>
      </c>
      <c r="D11" s="34" t="s">
        <v>9</v>
      </c>
      <c r="E11" s="34" t="s">
        <v>9</v>
      </c>
      <c r="F11" s="34" t="s">
        <v>9</v>
      </c>
      <c r="G11" s="34" t="s">
        <v>9</v>
      </c>
      <c r="H11" s="39">
        <f>H13+H22+H58+H66+H81+H95+H107+H122+H130+H157+H198+H209+H225+H231+H220+H215+H55+H63</f>
        <v>3152813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15">
      <c r="A12" s="40" t="s">
        <v>74</v>
      </c>
      <c r="B12" s="18" t="s">
        <v>33</v>
      </c>
      <c r="C12" s="18" t="s">
        <v>72</v>
      </c>
      <c r="D12" s="18" t="s">
        <v>9</v>
      </c>
      <c r="E12" s="41"/>
      <c r="F12" s="37"/>
      <c r="G12" s="37"/>
      <c r="H12" s="42">
        <f>H13+H22+H58+H5+H63+H55</f>
        <v>1680672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ht="42.75">
      <c r="A13" s="43" t="s">
        <v>84</v>
      </c>
      <c r="B13" s="14" t="s">
        <v>33</v>
      </c>
      <c r="C13" s="14" t="s">
        <v>34</v>
      </c>
      <c r="D13" s="14" t="s">
        <v>9</v>
      </c>
      <c r="E13" s="14" t="s">
        <v>9</v>
      </c>
      <c r="F13" s="14" t="s">
        <v>9</v>
      </c>
      <c r="G13" s="14" t="s">
        <v>9</v>
      </c>
      <c r="H13" s="30">
        <f>H14</f>
        <v>422850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ht="57.75" customHeight="1">
      <c r="A14" s="44" t="s">
        <v>88</v>
      </c>
      <c r="B14" s="31" t="s">
        <v>33</v>
      </c>
      <c r="C14" s="31" t="s">
        <v>34</v>
      </c>
      <c r="D14" s="31" t="s">
        <v>85</v>
      </c>
      <c r="E14" s="31" t="s">
        <v>9</v>
      </c>
      <c r="F14" s="31" t="s">
        <v>9</v>
      </c>
      <c r="G14" s="31" t="s">
        <v>9</v>
      </c>
      <c r="H14" s="32">
        <f>H15</f>
        <v>422850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14.25">
      <c r="A15" s="45" t="s">
        <v>87</v>
      </c>
      <c r="B15" s="15" t="s">
        <v>33</v>
      </c>
      <c r="C15" s="15" t="s">
        <v>34</v>
      </c>
      <c r="D15" s="15" t="s">
        <v>86</v>
      </c>
      <c r="E15" s="15"/>
      <c r="F15" s="15"/>
      <c r="G15" s="15"/>
      <c r="H15" s="28">
        <f>H16+H18+H20</f>
        <v>422850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4.25">
      <c r="A16" s="24" t="s">
        <v>35</v>
      </c>
      <c r="B16" s="12" t="s">
        <v>33</v>
      </c>
      <c r="C16" s="12" t="s">
        <v>34</v>
      </c>
      <c r="D16" s="12" t="s">
        <v>86</v>
      </c>
      <c r="E16" s="12" t="s">
        <v>160</v>
      </c>
      <c r="F16" s="12" t="s">
        <v>36</v>
      </c>
      <c r="G16" s="13" t="s">
        <v>9</v>
      </c>
      <c r="H16" s="27">
        <f>H17</f>
        <v>324000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14.25">
      <c r="A17" s="24" t="s">
        <v>35</v>
      </c>
      <c r="B17" s="12" t="s">
        <v>33</v>
      </c>
      <c r="C17" s="12" t="s">
        <v>34</v>
      </c>
      <c r="D17" s="12" t="s">
        <v>86</v>
      </c>
      <c r="E17" s="12" t="s">
        <v>160</v>
      </c>
      <c r="F17" s="12" t="s">
        <v>36</v>
      </c>
      <c r="G17" s="13" t="s">
        <v>132</v>
      </c>
      <c r="H17" s="25">
        <v>324000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ht="14.25">
      <c r="A18" s="24" t="s">
        <v>37</v>
      </c>
      <c r="B18" s="12" t="s">
        <v>33</v>
      </c>
      <c r="C18" s="12" t="s">
        <v>34</v>
      </c>
      <c r="D18" s="12" t="s">
        <v>86</v>
      </c>
      <c r="E18" s="12" t="s">
        <v>160</v>
      </c>
      <c r="F18" s="12" t="s">
        <v>38</v>
      </c>
      <c r="G18" s="13" t="s">
        <v>9</v>
      </c>
      <c r="H18" s="27">
        <f>H19</f>
        <v>1000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1:93" ht="14.25">
      <c r="A19" s="24" t="s">
        <v>37</v>
      </c>
      <c r="B19" s="12" t="s">
        <v>33</v>
      </c>
      <c r="C19" s="12" t="s">
        <v>34</v>
      </c>
      <c r="D19" s="12" t="s">
        <v>86</v>
      </c>
      <c r="E19" s="12" t="s">
        <v>160</v>
      </c>
      <c r="F19" s="12" t="s">
        <v>38</v>
      </c>
      <c r="G19" s="13" t="s">
        <v>132</v>
      </c>
      <c r="H19" s="25">
        <v>1000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14.25">
      <c r="A20" s="24" t="s">
        <v>39</v>
      </c>
      <c r="B20" s="12" t="s">
        <v>33</v>
      </c>
      <c r="C20" s="12" t="s">
        <v>34</v>
      </c>
      <c r="D20" s="12" t="s">
        <v>86</v>
      </c>
      <c r="E20" s="12" t="s">
        <v>160</v>
      </c>
      <c r="F20" s="12" t="s">
        <v>40</v>
      </c>
      <c r="G20" s="13" t="s">
        <v>9</v>
      </c>
      <c r="H20" s="27">
        <f>H21</f>
        <v>97850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4.25">
      <c r="A21" s="24" t="s">
        <v>39</v>
      </c>
      <c r="B21" s="12" t="s">
        <v>33</v>
      </c>
      <c r="C21" s="12" t="s">
        <v>34</v>
      </c>
      <c r="D21" s="12" t="s">
        <v>86</v>
      </c>
      <c r="E21" s="12" t="s">
        <v>160</v>
      </c>
      <c r="F21" s="12" t="s">
        <v>40</v>
      </c>
      <c r="G21" s="13" t="s">
        <v>132</v>
      </c>
      <c r="H21" s="25">
        <v>97850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57" customHeight="1">
      <c r="A22" s="43" t="s">
        <v>43</v>
      </c>
      <c r="B22" s="14" t="s">
        <v>33</v>
      </c>
      <c r="C22" s="14" t="s">
        <v>44</v>
      </c>
      <c r="D22" s="14" t="s">
        <v>9</v>
      </c>
      <c r="E22" s="14" t="s">
        <v>9</v>
      </c>
      <c r="F22" s="14" t="s">
        <v>9</v>
      </c>
      <c r="G22" s="14" t="s">
        <v>9</v>
      </c>
      <c r="H22" s="30">
        <f>H23+H52</f>
        <v>1160922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ht="59.25" customHeight="1">
      <c r="A23" s="44" t="s">
        <v>88</v>
      </c>
      <c r="B23" s="31" t="s">
        <v>33</v>
      </c>
      <c r="C23" s="31" t="s">
        <v>44</v>
      </c>
      <c r="D23" s="31" t="s">
        <v>85</v>
      </c>
      <c r="E23" s="31" t="s">
        <v>9</v>
      </c>
      <c r="F23" s="31" t="s">
        <v>9</v>
      </c>
      <c r="G23" s="31" t="s">
        <v>9</v>
      </c>
      <c r="H23" s="32">
        <f>H24</f>
        <v>1130922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4.25">
      <c r="A24" s="45" t="s">
        <v>45</v>
      </c>
      <c r="B24" s="15" t="s">
        <v>33</v>
      </c>
      <c r="C24" s="15" t="s">
        <v>44</v>
      </c>
      <c r="D24" s="15" t="s">
        <v>89</v>
      </c>
      <c r="E24" s="15"/>
      <c r="F24" s="15"/>
      <c r="G24" s="15"/>
      <c r="H24" s="28">
        <f>H25+H27+H29+H31+H33+H35+H37+H39+H42+H44+H46+H48</f>
        <v>1130922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8" ht="14.25">
      <c r="A25" s="24" t="s">
        <v>35</v>
      </c>
      <c r="B25" s="12" t="s">
        <v>33</v>
      </c>
      <c r="C25" s="12" t="s">
        <v>44</v>
      </c>
      <c r="D25" s="12" t="s">
        <v>89</v>
      </c>
      <c r="E25" s="12" t="s">
        <v>160</v>
      </c>
      <c r="F25" s="12" t="s">
        <v>36</v>
      </c>
      <c r="G25" s="13" t="s">
        <v>9</v>
      </c>
      <c r="H25" s="27">
        <f>H26</f>
        <v>778000</v>
      </c>
    </row>
    <row r="26" spans="1:8" ht="14.25">
      <c r="A26" s="24" t="s">
        <v>35</v>
      </c>
      <c r="B26" s="12" t="s">
        <v>33</v>
      </c>
      <c r="C26" s="12" t="s">
        <v>44</v>
      </c>
      <c r="D26" s="12" t="s">
        <v>89</v>
      </c>
      <c r="E26" s="12" t="s">
        <v>160</v>
      </c>
      <c r="F26" s="12" t="s">
        <v>36</v>
      </c>
      <c r="G26" s="13" t="s">
        <v>132</v>
      </c>
      <c r="H26" s="25">
        <v>778000</v>
      </c>
    </row>
    <row r="27" spans="1:8" ht="14.25">
      <c r="A27" s="24" t="s">
        <v>37</v>
      </c>
      <c r="B27" s="12" t="s">
        <v>33</v>
      </c>
      <c r="C27" s="12" t="s">
        <v>44</v>
      </c>
      <c r="D27" s="12" t="s">
        <v>89</v>
      </c>
      <c r="E27" s="12" t="s">
        <v>161</v>
      </c>
      <c r="F27" s="12" t="s">
        <v>38</v>
      </c>
      <c r="G27" s="13" t="s">
        <v>9</v>
      </c>
      <c r="H27" s="27">
        <f>H28</f>
        <v>1000</v>
      </c>
    </row>
    <row r="28" spans="1:8" ht="14.25">
      <c r="A28" s="24" t="s">
        <v>37</v>
      </c>
      <c r="B28" s="12" t="s">
        <v>33</v>
      </c>
      <c r="C28" s="12" t="s">
        <v>44</v>
      </c>
      <c r="D28" s="12" t="s">
        <v>89</v>
      </c>
      <c r="E28" s="12" t="s">
        <v>161</v>
      </c>
      <c r="F28" s="12" t="s">
        <v>38</v>
      </c>
      <c r="G28" s="13" t="s">
        <v>132</v>
      </c>
      <c r="H28" s="25">
        <v>1000</v>
      </c>
    </row>
    <row r="29" spans="1:8" ht="14.25">
      <c r="A29" s="24" t="s">
        <v>39</v>
      </c>
      <c r="B29" s="12" t="s">
        <v>33</v>
      </c>
      <c r="C29" s="12" t="s">
        <v>44</v>
      </c>
      <c r="D29" s="12" t="s">
        <v>89</v>
      </c>
      <c r="E29" s="12" t="s">
        <v>160</v>
      </c>
      <c r="F29" s="12" t="s">
        <v>40</v>
      </c>
      <c r="G29" s="13" t="s">
        <v>9</v>
      </c>
      <c r="H29" s="27">
        <f>H30</f>
        <v>235000</v>
      </c>
    </row>
    <row r="30" spans="1:8" ht="14.25">
      <c r="A30" s="24" t="s">
        <v>39</v>
      </c>
      <c r="B30" s="12" t="s">
        <v>33</v>
      </c>
      <c r="C30" s="12" t="s">
        <v>44</v>
      </c>
      <c r="D30" s="12" t="s">
        <v>89</v>
      </c>
      <c r="E30" s="12" t="s">
        <v>160</v>
      </c>
      <c r="F30" s="12" t="s">
        <v>40</v>
      </c>
      <c r="G30" s="13" t="s">
        <v>132</v>
      </c>
      <c r="H30" s="25">
        <v>235000</v>
      </c>
    </row>
    <row r="31" spans="1:8" ht="14.25">
      <c r="A31" s="24" t="s">
        <v>46</v>
      </c>
      <c r="B31" s="12" t="s">
        <v>33</v>
      </c>
      <c r="C31" s="12" t="s">
        <v>44</v>
      </c>
      <c r="D31" s="12" t="s">
        <v>89</v>
      </c>
      <c r="E31" s="12" t="s">
        <v>162</v>
      </c>
      <c r="F31" s="12" t="s">
        <v>47</v>
      </c>
      <c r="G31" s="13" t="s">
        <v>9</v>
      </c>
      <c r="H31" s="27">
        <f>H32</f>
        <v>9000</v>
      </c>
    </row>
    <row r="32" spans="1:8" ht="14.25">
      <c r="A32" s="24" t="s">
        <v>46</v>
      </c>
      <c r="B32" s="12" t="s">
        <v>33</v>
      </c>
      <c r="C32" s="12" t="s">
        <v>44</v>
      </c>
      <c r="D32" s="12" t="s">
        <v>89</v>
      </c>
      <c r="E32" s="12" t="s">
        <v>162</v>
      </c>
      <c r="F32" s="12" t="s">
        <v>47</v>
      </c>
      <c r="G32" s="13" t="s">
        <v>132</v>
      </c>
      <c r="H32" s="25">
        <v>9000</v>
      </c>
    </row>
    <row r="33" spans="1:8" ht="14.25">
      <c r="A33" s="24" t="s">
        <v>41</v>
      </c>
      <c r="B33" s="12" t="s">
        <v>33</v>
      </c>
      <c r="C33" s="12" t="s">
        <v>44</v>
      </c>
      <c r="D33" s="12" t="s">
        <v>89</v>
      </c>
      <c r="E33" s="12" t="s">
        <v>162</v>
      </c>
      <c r="F33" s="12" t="s">
        <v>42</v>
      </c>
      <c r="G33" s="13" t="s">
        <v>9</v>
      </c>
      <c r="H33" s="27">
        <f>H34</f>
        <v>0</v>
      </c>
    </row>
    <row r="34" spans="1:8" ht="14.25">
      <c r="A34" s="24" t="s">
        <v>41</v>
      </c>
      <c r="B34" s="12" t="s">
        <v>33</v>
      </c>
      <c r="C34" s="12" t="s">
        <v>44</v>
      </c>
      <c r="D34" s="12" t="s">
        <v>89</v>
      </c>
      <c r="E34" s="12" t="s">
        <v>162</v>
      </c>
      <c r="F34" s="12" t="s">
        <v>42</v>
      </c>
      <c r="G34" s="13" t="s">
        <v>132</v>
      </c>
      <c r="H34" s="25">
        <v>0</v>
      </c>
    </row>
    <row r="35" spans="1:8" ht="14.25">
      <c r="A35" s="24" t="s">
        <v>48</v>
      </c>
      <c r="B35" s="12" t="s">
        <v>33</v>
      </c>
      <c r="C35" s="12" t="s">
        <v>44</v>
      </c>
      <c r="D35" s="12" t="s">
        <v>89</v>
      </c>
      <c r="E35" s="12" t="s">
        <v>162</v>
      </c>
      <c r="F35" s="12" t="s">
        <v>49</v>
      </c>
      <c r="G35" s="13" t="s">
        <v>9</v>
      </c>
      <c r="H35" s="27">
        <f>H36</f>
        <v>67922</v>
      </c>
    </row>
    <row r="36" spans="1:8" ht="14.25">
      <c r="A36" s="24" t="s">
        <v>48</v>
      </c>
      <c r="B36" s="12" t="s">
        <v>33</v>
      </c>
      <c r="C36" s="12" t="s">
        <v>44</v>
      </c>
      <c r="D36" s="12" t="s">
        <v>89</v>
      </c>
      <c r="E36" s="12" t="s">
        <v>162</v>
      </c>
      <c r="F36" s="12" t="s">
        <v>49</v>
      </c>
      <c r="G36" s="13" t="s">
        <v>132</v>
      </c>
      <c r="H36" s="25">
        <v>67922</v>
      </c>
    </row>
    <row r="37" spans="1:8" ht="14.25">
      <c r="A37" s="46" t="s">
        <v>115</v>
      </c>
      <c r="B37" s="12" t="s">
        <v>33</v>
      </c>
      <c r="C37" s="12" t="s">
        <v>44</v>
      </c>
      <c r="D37" s="12" t="s">
        <v>89</v>
      </c>
      <c r="E37" s="12" t="s">
        <v>162</v>
      </c>
      <c r="F37" s="12" t="s">
        <v>120</v>
      </c>
      <c r="G37" s="13"/>
      <c r="H37" s="27">
        <f>H38</f>
        <v>0</v>
      </c>
    </row>
    <row r="38" spans="1:8" ht="14.25">
      <c r="A38" s="46" t="s">
        <v>115</v>
      </c>
      <c r="B38" s="12" t="s">
        <v>33</v>
      </c>
      <c r="C38" s="12" t="s">
        <v>44</v>
      </c>
      <c r="D38" s="12" t="s">
        <v>89</v>
      </c>
      <c r="E38" s="12" t="s">
        <v>162</v>
      </c>
      <c r="F38" s="12" t="s">
        <v>120</v>
      </c>
      <c r="G38" s="13" t="s">
        <v>132</v>
      </c>
      <c r="H38" s="25">
        <v>0</v>
      </c>
    </row>
    <row r="39" spans="1:8" ht="14.25">
      <c r="A39" s="24" t="s">
        <v>50</v>
      </c>
      <c r="B39" s="12" t="s">
        <v>33</v>
      </c>
      <c r="C39" s="12" t="s">
        <v>44</v>
      </c>
      <c r="D39" s="12" t="s">
        <v>89</v>
      </c>
      <c r="E39" s="12" t="s">
        <v>162</v>
      </c>
      <c r="F39" s="12" t="s">
        <v>20</v>
      </c>
      <c r="G39" s="13" t="s">
        <v>9</v>
      </c>
      <c r="H39" s="27">
        <f>H41+H40</f>
        <v>10000</v>
      </c>
    </row>
    <row r="40" spans="1:8" ht="14.25">
      <c r="A40" s="24" t="s">
        <v>50</v>
      </c>
      <c r="B40" s="12" t="s">
        <v>33</v>
      </c>
      <c r="C40" s="12" t="s">
        <v>44</v>
      </c>
      <c r="D40" s="12" t="s">
        <v>89</v>
      </c>
      <c r="E40" s="12" t="s">
        <v>162</v>
      </c>
      <c r="F40" s="13" t="s">
        <v>20</v>
      </c>
      <c r="G40" s="13" t="s">
        <v>132</v>
      </c>
      <c r="H40" s="25">
        <v>0</v>
      </c>
    </row>
    <row r="41" spans="1:8" ht="28.5">
      <c r="A41" s="46" t="s">
        <v>145</v>
      </c>
      <c r="B41" s="12" t="s">
        <v>33</v>
      </c>
      <c r="C41" s="12" t="s">
        <v>44</v>
      </c>
      <c r="D41" s="12" t="s">
        <v>89</v>
      </c>
      <c r="E41" s="12" t="s">
        <v>162</v>
      </c>
      <c r="F41" s="12" t="s">
        <v>20</v>
      </c>
      <c r="G41" s="13" t="s">
        <v>144</v>
      </c>
      <c r="H41" s="25">
        <v>10000</v>
      </c>
    </row>
    <row r="42" spans="1:8" ht="14.25">
      <c r="A42" s="24" t="s">
        <v>16</v>
      </c>
      <c r="B42" s="12" t="s">
        <v>33</v>
      </c>
      <c r="C42" s="12" t="s">
        <v>44</v>
      </c>
      <c r="D42" s="12" t="s">
        <v>89</v>
      </c>
      <c r="E42" s="12" t="s">
        <v>162</v>
      </c>
      <c r="F42" s="12" t="s">
        <v>18</v>
      </c>
      <c r="G42" s="13" t="s">
        <v>9</v>
      </c>
      <c r="H42" s="27">
        <f>H43</f>
        <v>0</v>
      </c>
    </row>
    <row r="43" spans="1:8" ht="14.25">
      <c r="A43" s="24" t="s">
        <v>16</v>
      </c>
      <c r="B43" s="12" t="s">
        <v>33</v>
      </c>
      <c r="C43" s="12" t="s">
        <v>44</v>
      </c>
      <c r="D43" s="12" t="s">
        <v>89</v>
      </c>
      <c r="E43" s="12" t="s">
        <v>162</v>
      </c>
      <c r="F43" s="12" t="s">
        <v>18</v>
      </c>
      <c r="G43" s="13" t="s">
        <v>132</v>
      </c>
      <c r="H43" s="25">
        <v>0</v>
      </c>
    </row>
    <row r="44" spans="1:8" ht="14.25">
      <c r="A44" s="24" t="s">
        <v>10</v>
      </c>
      <c r="B44" s="12" t="s">
        <v>33</v>
      </c>
      <c r="C44" s="12" t="s">
        <v>44</v>
      </c>
      <c r="D44" s="12" t="s">
        <v>89</v>
      </c>
      <c r="E44" s="12" t="s">
        <v>162</v>
      </c>
      <c r="F44" s="12" t="s">
        <v>51</v>
      </c>
      <c r="G44" s="13" t="s">
        <v>9</v>
      </c>
      <c r="H44" s="27">
        <f>H45</f>
        <v>0</v>
      </c>
    </row>
    <row r="45" spans="1:8" ht="14.25">
      <c r="A45" s="24" t="s">
        <v>10</v>
      </c>
      <c r="B45" s="12" t="s">
        <v>33</v>
      </c>
      <c r="C45" s="12" t="s">
        <v>44</v>
      </c>
      <c r="D45" s="12" t="s">
        <v>89</v>
      </c>
      <c r="E45" s="12" t="s">
        <v>162</v>
      </c>
      <c r="F45" s="12" t="s">
        <v>51</v>
      </c>
      <c r="G45" s="13" t="s">
        <v>132</v>
      </c>
      <c r="H45" s="25">
        <v>0</v>
      </c>
    </row>
    <row r="46" spans="1:8" ht="14.25">
      <c r="A46" s="24" t="s">
        <v>29</v>
      </c>
      <c r="B46" s="12" t="s">
        <v>33</v>
      </c>
      <c r="C46" s="12" t="s">
        <v>44</v>
      </c>
      <c r="D46" s="12" t="s">
        <v>89</v>
      </c>
      <c r="E46" s="12" t="s">
        <v>162</v>
      </c>
      <c r="F46" s="12" t="s">
        <v>30</v>
      </c>
      <c r="G46" s="13" t="s">
        <v>9</v>
      </c>
      <c r="H46" s="27">
        <f>H47</f>
        <v>0</v>
      </c>
    </row>
    <row r="47" spans="1:8" ht="14.25">
      <c r="A47" s="46" t="s">
        <v>29</v>
      </c>
      <c r="B47" s="12" t="s">
        <v>33</v>
      </c>
      <c r="C47" s="12" t="s">
        <v>44</v>
      </c>
      <c r="D47" s="12" t="s">
        <v>89</v>
      </c>
      <c r="E47" s="12" t="s">
        <v>162</v>
      </c>
      <c r="F47" s="12" t="s">
        <v>30</v>
      </c>
      <c r="G47" s="13" t="s">
        <v>132</v>
      </c>
      <c r="H47" s="25">
        <v>0</v>
      </c>
    </row>
    <row r="48" spans="1:8" ht="28.5">
      <c r="A48" s="46" t="s">
        <v>11</v>
      </c>
      <c r="B48" s="12" t="s">
        <v>33</v>
      </c>
      <c r="C48" s="12" t="s">
        <v>44</v>
      </c>
      <c r="D48" s="12" t="s">
        <v>89</v>
      </c>
      <c r="E48" s="12" t="s">
        <v>162</v>
      </c>
      <c r="F48" s="12" t="s">
        <v>12</v>
      </c>
      <c r="G48" s="13" t="s">
        <v>9</v>
      </c>
      <c r="H48" s="27">
        <f>H49+H50+H51</f>
        <v>30000</v>
      </c>
    </row>
    <row r="49" spans="1:8" ht="14.25">
      <c r="A49" s="46" t="s">
        <v>146</v>
      </c>
      <c r="B49" s="12" t="s">
        <v>33</v>
      </c>
      <c r="C49" s="12" t="s">
        <v>44</v>
      </c>
      <c r="D49" s="12" t="s">
        <v>89</v>
      </c>
      <c r="E49" s="12" t="s">
        <v>162</v>
      </c>
      <c r="F49" s="12" t="s">
        <v>12</v>
      </c>
      <c r="G49" s="13" t="s">
        <v>134</v>
      </c>
      <c r="H49" s="25">
        <v>30000</v>
      </c>
    </row>
    <row r="50" spans="1:8" ht="14.25">
      <c r="A50" s="46" t="s">
        <v>148</v>
      </c>
      <c r="B50" s="12" t="s">
        <v>33</v>
      </c>
      <c r="C50" s="12" t="s">
        <v>44</v>
      </c>
      <c r="D50" s="12" t="s">
        <v>89</v>
      </c>
      <c r="E50" s="12" t="s">
        <v>162</v>
      </c>
      <c r="F50" s="12" t="s">
        <v>12</v>
      </c>
      <c r="G50" s="13" t="s">
        <v>147</v>
      </c>
      <c r="H50" s="25">
        <v>0</v>
      </c>
    </row>
    <row r="51" spans="1:8" ht="14.25">
      <c r="A51" s="46" t="s">
        <v>149</v>
      </c>
      <c r="B51" s="12" t="s">
        <v>33</v>
      </c>
      <c r="C51" s="12" t="s">
        <v>44</v>
      </c>
      <c r="D51" s="12" t="s">
        <v>89</v>
      </c>
      <c r="E51" s="12" t="s">
        <v>162</v>
      </c>
      <c r="F51" s="12" t="s">
        <v>12</v>
      </c>
      <c r="G51" s="13" t="s">
        <v>135</v>
      </c>
      <c r="H51" s="25">
        <v>0</v>
      </c>
    </row>
    <row r="52" spans="1:8" ht="28.5">
      <c r="A52" s="45" t="s">
        <v>220</v>
      </c>
      <c r="B52" s="15" t="s">
        <v>33</v>
      </c>
      <c r="C52" s="15" t="s">
        <v>44</v>
      </c>
      <c r="D52" s="15" t="s">
        <v>221</v>
      </c>
      <c r="E52" s="15" t="s">
        <v>9</v>
      </c>
      <c r="F52" s="15" t="s">
        <v>9</v>
      </c>
      <c r="G52" s="9" t="s">
        <v>9</v>
      </c>
      <c r="H52" s="86">
        <f>H53</f>
        <v>30000</v>
      </c>
    </row>
    <row r="53" spans="1:8" ht="15">
      <c r="A53" s="24" t="s">
        <v>48</v>
      </c>
      <c r="B53" s="12" t="s">
        <v>33</v>
      </c>
      <c r="C53" s="13" t="s">
        <v>44</v>
      </c>
      <c r="D53" s="13" t="s">
        <v>221</v>
      </c>
      <c r="E53" s="13" t="s">
        <v>162</v>
      </c>
      <c r="F53" s="13" t="s">
        <v>49</v>
      </c>
      <c r="G53" s="11" t="s">
        <v>9</v>
      </c>
      <c r="H53" s="87">
        <v>30000</v>
      </c>
    </row>
    <row r="54" spans="1:8" ht="14.25">
      <c r="A54" s="24" t="s">
        <v>48</v>
      </c>
      <c r="B54" s="12" t="s">
        <v>33</v>
      </c>
      <c r="C54" s="13" t="s">
        <v>44</v>
      </c>
      <c r="D54" s="13" t="s">
        <v>221</v>
      </c>
      <c r="E54" s="13" t="s">
        <v>162</v>
      </c>
      <c r="F54" s="13" t="s">
        <v>49</v>
      </c>
      <c r="G54" s="13" t="s">
        <v>132</v>
      </c>
      <c r="H54" s="25">
        <v>30000</v>
      </c>
    </row>
    <row r="55" spans="1:8" ht="28.5">
      <c r="A55" s="88" t="s">
        <v>222</v>
      </c>
      <c r="B55" s="89" t="s">
        <v>33</v>
      </c>
      <c r="C55" s="89" t="s">
        <v>223</v>
      </c>
      <c r="D55" s="89"/>
      <c r="E55" s="89"/>
      <c r="F55" s="89"/>
      <c r="G55" s="89"/>
      <c r="H55" s="86">
        <f>H56</f>
        <v>86200</v>
      </c>
    </row>
    <row r="56" spans="1:8" ht="28.5">
      <c r="A56" s="24" t="s">
        <v>224</v>
      </c>
      <c r="B56" s="12" t="s">
        <v>33</v>
      </c>
      <c r="C56" s="13" t="s">
        <v>223</v>
      </c>
      <c r="D56" s="13" t="s">
        <v>225</v>
      </c>
      <c r="E56" s="13" t="s">
        <v>162</v>
      </c>
      <c r="F56" s="13" t="s">
        <v>51</v>
      </c>
      <c r="G56" s="13"/>
      <c r="H56" s="90">
        <f>H57</f>
        <v>86200</v>
      </c>
    </row>
    <row r="57" spans="1:8" ht="14.25">
      <c r="A57" s="24" t="s">
        <v>10</v>
      </c>
      <c r="B57" s="12" t="s">
        <v>33</v>
      </c>
      <c r="C57" s="13" t="s">
        <v>223</v>
      </c>
      <c r="D57" s="13" t="s">
        <v>225</v>
      </c>
      <c r="E57" s="13" t="s">
        <v>162</v>
      </c>
      <c r="F57" s="13" t="s">
        <v>51</v>
      </c>
      <c r="G57" s="13" t="s">
        <v>132</v>
      </c>
      <c r="H57" s="25">
        <v>86200</v>
      </c>
    </row>
    <row r="58" spans="1:8" ht="15">
      <c r="A58" s="43" t="s">
        <v>58</v>
      </c>
      <c r="B58" s="14" t="s">
        <v>33</v>
      </c>
      <c r="C58" s="14" t="s">
        <v>52</v>
      </c>
      <c r="D58" s="14" t="s">
        <v>9</v>
      </c>
      <c r="E58" s="7" t="s">
        <v>9</v>
      </c>
      <c r="F58" s="7" t="s">
        <v>9</v>
      </c>
      <c r="G58" s="7" t="s">
        <v>9</v>
      </c>
      <c r="H58" s="30">
        <f>H59</f>
        <v>10000</v>
      </c>
    </row>
    <row r="59" spans="1:8" ht="15">
      <c r="A59" s="44" t="s">
        <v>58</v>
      </c>
      <c r="B59" s="31" t="s">
        <v>33</v>
      </c>
      <c r="C59" s="31" t="s">
        <v>52</v>
      </c>
      <c r="D59" s="31" t="s">
        <v>59</v>
      </c>
      <c r="E59" s="8"/>
      <c r="F59" s="8"/>
      <c r="G59" s="8"/>
      <c r="H59" s="32">
        <f>H60</f>
        <v>10000</v>
      </c>
    </row>
    <row r="60" spans="1:8" ht="15">
      <c r="A60" s="45" t="s">
        <v>91</v>
      </c>
      <c r="B60" s="15" t="s">
        <v>33</v>
      </c>
      <c r="C60" s="15" t="s">
        <v>52</v>
      </c>
      <c r="D60" s="15" t="s">
        <v>92</v>
      </c>
      <c r="E60" s="9"/>
      <c r="F60" s="9" t="s">
        <v>9</v>
      </c>
      <c r="G60" s="9" t="s">
        <v>9</v>
      </c>
      <c r="H60" s="28">
        <f>H61</f>
        <v>10000</v>
      </c>
    </row>
    <row r="61" spans="1:8" ht="15">
      <c r="A61" s="24" t="s">
        <v>10</v>
      </c>
      <c r="B61" s="13" t="s">
        <v>33</v>
      </c>
      <c r="C61" s="13" t="s">
        <v>52</v>
      </c>
      <c r="D61" s="13" t="s">
        <v>92</v>
      </c>
      <c r="E61" s="13" t="s">
        <v>163</v>
      </c>
      <c r="F61" s="13" t="s">
        <v>51</v>
      </c>
      <c r="G61" s="11" t="s">
        <v>9</v>
      </c>
      <c r="H61" s="27">
        <f>H62</f>
        <v>10000</v>
      </c>
    </row>
    <row r="62" spans="1:8" ht="14.25">
      <c r="A62" s="24" t="s">
        <v>10</v>
      </c>
      <c r="B62" s="13" t="s">
        <v>33</v>
      </c>
      <c r="C62" s="13" t="s">
        <v>52</v>
      </c>
      <c r="D62" s="13" t="s">
        <v>92</v>
      </c>
      <c r="E62" s="13" t="s">
        <v>163</v>
      </c>
      <c r="F62" s="13" t="s">
        <v>51</v>
      </c>
      <c r="G62" s="13" t="s">
        <v>132</v>
      </c>
      <c r="H62" s="25">
        <v>10000</v>
      </c>
    </row>
    <row r="63" spans="1:8" ht="116.25" customHeight="1">
      <c r="A63" s="92" t="s">
        <v>228</v>
      </c>
      <c r="B63" s="89" t="s">
        <v>33</v>
      </c>
      <c r="C63" s="89" t="s">
        <v>226</v>
      </c>
      <c r="D63" s="89" t="s">
        <v>227</v>
      </c>
      <c r="E63" s="89"/>
      <c r="F63" s="89"/>
      <c r="G63" s="89"/>
      <c r="H63" s="86">
        <f>H64</f>
        <v>700</v>
      </c>
    </row>
    <row r="64" spans="1:8" ht="28.5">
      <c r="A64" s="24" t="s">
        <v>11</v>
      </c>
      <c r="B64" s="13" t="s">
        <v>33</v>
      </c>
      <c r="C64" s="13" t="s">
        <v>226</v>
      </c>
      <c r="D64" s="13" t="s">
        <v>227</v>
      </c>
      <c r="E64" s="13" t="s">
        <v>162</v>
      </c>
      <c r="F64" s="13" t="s">
        <v>12</v>
      </c>
      <c r="G64" s="13" t="s">
        <v>147</v>
      </c>
      <c r="H64" s="25">
        <v>700</v>
      </c>
    </row>
    <row r="65" spans="1:8" ht="14.25">
      <c r="A65" s="40" t="s">
        <v>75</v>
      </c>
      <c r="B65" s="19" t="s">
        <v>33</v>
      </c>
      <c r="C65" s="19" t="s">
        <v>111</v>
      </c>
      <c r="D65" s="19"/>
      <c r="E65" s="19"/>
      <c r="F65" s="19"/>
      <c r="G65" s="19"/>
      <c r="H65" s="41">
        <f>H66</f>
        <v>48300</v>
      </c>
    </row>
    <row r="66" spans="1:8" ht="28.5">
      <c r="A66" s="43" t="s">
        <v>60</v>
      </c>
      <c r="B66" s="14" t="s">
        <v>33</v>
      </c>
      <c r="C66" s="14" t="s">
        <v>61</v>
      </c>
      <c r="D66" s="14" t="s">
        <v>9</v>
      </c>
      <c r="E66" s="14" t="s">
        <v>9</v>
      </c>
      <c r="F66" s="14" t="s">
        <v>9</v>
      </c>
      <c r="G66" s="7" t="s">
        <v>9</v>
      </c>
      <c r="H66" s="30">
        <f>H67</f>
        <v>48300</v>
      </c>
    </row>
    <row r="67" spans="1:8" ht="42.75">
      <c r="A67" s="45" t="s">
        <v>62</v>
      </c>
      <c r="B67" s="15" t="s">
        <v>33</v>
      </c>
      <c r="C67" s="15" t="s">
        <v>61</v>
      </c>
      <c r="D67" s="15" t="s">
        <v>233</v>
      </c>
      <c r="E67" s="15" t="s">
        <v>9</v>
      </c>
      <c r="F67" s="15" t="s">
        <v>9</v>
      </c>
      <c r="G67" s="9" t="s">
        <v>9</v>
      </c>
      <c r="H67" s="28">
        <f>H68+H70+H72+H74+H76+H78</f>
        <v>48300</v>
      </c>
    </row>
    <row r="68" spans="1:8" ht="15">
      <c r="A68" s="24" t="s">
        <v>63</v>
      </c>
      <c r="B68" s="13" t="s">
        <v>33</v>
      </c>
      <c r="C68" s="13" t="s">
        <v>61</v>
      </c>
      <c r="D68" s="91" t="s">
        <v>233</v>
      </c>
      <c r="E68" s="13" t="s">
        <v>160</v>
      </c>
      <c r="F68" s="13" t="s">
        <v>36</v>
      </c>
      <c r="G68" s="11" t="s">
        <v>9</v>
      </c>
      <c r="H68" s="27">
        <f>H69</f>
        <v>36100</v>
      </c>
    </row>
    <row r="69" spans="1:8" ht="14.25">
      <c r="A69" s="24" t="s">
        <v>63</v>
      </c>
      <c r="B69" s="13" t="s">
        <v>33</v>
      </c>
      <c r="C69" s="13" t="s">
        <v>61</v>
      </c>
      <c r="D69" s="91" t="s">
        <v>233</v>
      </c>
      <c r="E69" s="13" t="s">
        <v>160</v>
      </c>
      <c r="F69" s="13" t="s">
        <v>36</v>
      </c>
      <c r="G69" s="13" t="s">
        <v>132</v>
      </c>
      <c r="H69" s="25">
        <v>36100</v>
      </c>
    </row>
    <row r="70" spans="1:8" ht="15">
      <c r="A70" s="24" t="s">
        <v>37</v>
      </c>
      <c r="B70" s="13" t="s">
        <v>33</v>
      </c>
      <c r="C70" s="13" t="s">
        <v>61</v>
      </c>
      <c r="D70" s="91" t="s">
        <v>233</v>
      </c>
      <c r="E70" s="13" t="s">
        <v>161</v>
      </c>
      <c r="F70" s="12" t="s">
        <v>38</v>
      </c>
      <c r="G70" s="11" t="s">
        <v>9</v>
      </c>
      <c r="H70" s="27">
        <f>H71</f>
        <v>0</v>
      </c>
    </row>
    <row r="71" spans="1:8" ht="14.25">
      <c r="A71" s="24" t="s">
        <v>37</v>
      </c>
      <c r="B71" s="13" t="s">
        <v>33</v>
      </c>
      <c r="C71" s="13" t="s">
        <v>61</v>
      </c>
      <c r="D71" s="91" t="s">
        <v>233</v>
      </c>
      <c r="E71" s="13" t="s">
        <v>161</v>
      </c>
      <c r="F71" s="12" t="s">
        <v>38</v>
      </c>
      <c r="G71" s="13" t="s">
        <v>132</v>
      </c>
      <c r="H71" s="25">
        <v>0</v>
      </c>
    </row>
    <row r="72" spans="1:8" ht="15">
      <c r="A72" s="24" t="s">
        <v>64</v>
      </c>
      <c r="B72" s="13" t="s">
        <v>33</v>
      </c>
      <c r="C72" s="13" t="s">
        <v>61</v>
      </c>
      <c r="D72" s="91" t="s">
        <v>233</v>
      </c>
      <c r="E72" s="13" t="s">
        <v>160</v>
      </c>
      <c r="F72" s="13" t="s">
        <v>40</v>
      </c>
      <c r="G72" s="11" t="s">
        <v>9</v>
      </c>
      <c r="H72" s="27">
        <f>H73</f>
        <v>10900</v>
      </c>
    </row>
    <row r="73" spans="1:8" ht="14.25">
      <c r="A73" s="24" t="s">
        <v>64</v>
      </c>
      <c r="B73" s="13" t="s">
        <v>33</v>
      </c>
      <c r="C73" s="13" t="s">
        <v>61</v>
      </c>
      <c r="D73" s="91" t="s">
        <v>233</v>
      </c>
      <c r="E73" s="13" t="s">
        <v>160</v>
      </c>
      <c r="F73" s="13" t="s">
        <v>40</v>
      </c>
      <c r="G73" s="13" t="s">
        <v>132</v>
      </c>
      <c r="H73" s="25">
        <v>10900</v>
      </c>
    </row>
    <row r="74" spans="1:8" ht="15">
      <c r="A74" s="24" t="s">
        <v>46</v>
      </c>
      <c r="B74" s="13" t="s">
        <v>33</v>
      </c>
      <c r="C74" s="13" t="s">
        <v>61</v>
      </c>
      <c r="D74" s="91" t="s">
        <v>233</v>
      </c>
      <c r="E74" s="13" t="s">
        <v>162</v>
      </c>
      <c r="F74" s="12" t="s">
        <v>47</v>
      </c>
      <c r="G74" s="11" t="s">
        <v>9</v>
      </c>
      <c r="H74" s="27">
        <f>H75</f>
        <v>1000</v>
      </c>
    </row>
    <row r="75" spans="1:8" ht="14.25">
      <c r="A75" s="24" t="s">
        <v>46</v>
      </c>
      <c r="B75" s="13" t="s">
        <v>33</v>
      </c>
      <c r="C75" s="13" t="s">
        <v>61</v>
      </c>
      <c r="D75" s="91" t="s">
        <v>233</v>
      </c>
      <c r="E75" s="13" t="s">
        <v>162</v>
      </c>
      <c r="F75" s="12" t="s">
        <v>47</v>
      </c>
      <c r="G75" s="13" t="s">
        <v>132</v>
      </c>
      <c r="H75" s="25">
        <v>1000</v>
      </c>
    </row>
    <row r="76" spans="1:8" ht="15">
      <c r="A76" s="24" t="s">
        <v>41</v>
      </c>
      <c r="B76" s="13" t="s">
        <v>33</v>
      </c>
      <c r="C76" s="13" t="s">
        <v>61</v>
      </c>
      <c r="D76" s="91" t="s">
        <v>233</v>
      </c>
      <c r="E76" s="13" t="s">
        <v>162</v>
      </c>
      <c r="F76" s="12" t="s">
        <v>42</v>
      </c>
      <c r="G76" s="11" t="s">
        <v>9</v>
      </c>
      <c r="H76" s="27">
        <f>H77</f>
        <v>0</v>
      </c>
    </row>
    <row r="77" spans="1:8" ht="14.25">
      <c r="A77" s="24" t="s">
        <v>41</v>
      </c>
      <c r="B77" s="13" t="s">
        <v>33</v>
      </c>
      <c r="C77" s="13" t="s">
        <v>61</v>
      </c>
      <c r="D77" s="91" t="s">
        <v>233</v>
      </c>
      <c r="E77" s="13" t="s">
        <v>162</v>
      </c>
      <c r="F77" s="12" t="s">
        <v>42</v>
      </c>
      <c r="G77" s="13" t="s">
        <v>132</v>
      </c>
      <c r="H77" s="25">
        <v>0</v>
      </c>
    </row>
    <row r="78" spans="1:8" ht="28.5">
      <c r="A78" s="46" t="s">
        <v>11</v>
      </c>
      <c r="B78" s="13" t="s">
        <v>33</v>
      </c>
      <c r="C78" s="13" t="s">
        <v>61</v>
      </c>
      <c r="D78" s="91" t="s">
        <v>233</v>
      </c>
      <c r="E78" s="13" t="s">
        <v>162</v>
      </c>
      <c r="F78" s="12" t="s">
        <v>12</v>
      </c>
      <c r="G78" s="11" t="s">
        <v>9</v>
      </c>
      <c r="H78" s="27">
        <f>H79</f>
        <v>300</v>
      </c>
    </row>
    <row r="79" spans="1:8" ht="14.25">
      <c r="A79" s="46" t="s">
        <v>148</v>
      </c>
      <c r="B79" s="13" t="s">
        <v>33</v>
      </c>
      <c r="C79" s="13" t="s">
        <v>61</v>
      </c>
      <c r="D79" s="91" t="s">
        <v>233</v>
      </c>
      <c r="E79" s="13" t="s">
        <v>162</v>
      </c>
      <c r="F79" s="12" t="s">
        <v>12</v>
      </c>
      <c r="G79" s="13" t="s">
        <v>147</v>
      </c>
      <c r="H79" s="25">
        <v>300</v>
      </c>
    </row>
    <row r="80" spans="1:8" ht="33" customHeight="1">
      <c r="A80" s="47" t="s">
        <v>76</v>
      </c>
      <c r="B80" s="19" t="s">
        <v>33</v>
      </c>
      <c r="C80" s="19" t="s">
        <v>81</v>
      </c>
      <c r="D80" s="19"/>
      <c r="E80" s="19"/>
      <c r="F80" s="19"/>
      <c r="G80" s="19"/>
      <c r="H80" s="41">
        <f>H81+H95</f>
        <v>6000</v>
      </c>
    </row>
    <row r="81" spans="1:8" ht="42.75">
      <c r="A81" s="43" t="s">
        <v>67</v>
      </c>
      <c r="B81" s="14" t="s">
        <v>33</v>
      </c>
      <c r="C81" s="14" t="s">
        <v>68</v>
      </c>
      <c r="D81" s="14" t="s">
        <v>9</v>
      </c>
      <c r="E81" s="14" t="s">
        <v>9</v>
      </c>
      <c r="F81" s="14" t="s">
        <v>9</v>
      </c>
      <c r="G81" s="7" t="s">
        <v>9</v>
      </c>
      <c r="H81" s="48">
        <f>H82+H92</f>
        <v>3000</v>
      </c>
    </row>
    <row r="82" spans="1:8" ht="42.75">
      <c r="A82" s="45" t="s">
        <v>194</v>
      </c>
      <c r="B82" s="15" t="s">
        <v>33</v>
      </c>
      <c r="C82" s="15" t="s">
        <v>68</v>
      </c>
      <c r="D82" s="15" t="s">
        <v>152</v>
      </c>
      <c r="E82" s="15" t="s">
        <v>9</v>
      </c>
      <c r="F82" s="15" t="s">
        <v>9</v>
      </c>
      <c r="G82" s="9" t="s">
        <v>9</v>
      </c>
      <c r="H82" s="49">
        <f>H83+H85+H87+H89</f>
        <v>3000</v>
      </c>
    </row>
    <row r="83" spans="1:8" ht="15">
      <c r="A83" s="24" t="s">
        <v>16</v>
      </c>
      <c r="B83" s="12" t="s">
        <v>33</v>
      </c>
      <c r="C83" s="13" t="s">
        <v>68</v>
      </c>
      <c r="D83" s="13" t="s">
        <v>152</v>
      </c>
      <c r="E83" s="13" t="s">
        <v>162</v>
      </c>
      <c r="F83" s="13" t="s">
        <v>18</v>
      </c>
      <c r="G83" s="11" t="s">
        <v>9</v>
      </c>
      <c r="H83" s="50">
        <f>H84</f>
        <v>3000</v>
      </c>
    </row>
    <row r="84" spans="1:8" ht="14.25">
      <c r="A84" s="24" t="s">
        <v>16</v>
      </c>
      <c r="B84" s="12" t="s">
        <v>33</v>
      </c>
      <c r="C84" s="13" t="s">
        <v>68</v>
      </c>
      <c r="D84" s="13" t="s">
        <v>152</v>
      </c>
      <c r="E84" s="13" t="s">
        <v>162</v>
      </c>
      <c r="F84" s="13" t="s">
        <v>18</v>
      </c>
      <c r="G84" s="13" t="s">
        <v>132</v>
      </c>
      <c r="H84" s="51">
        <v>3000</v>
      </c>
    </row>
    <row r="85" spans="1:8" ht="14.25">
      <c r="A85" s="24" t="s">
        <v>10</v>
      </c>
      <c r="B85" s="12" t="s">
        <v>33</v>
      </c>
      <c r="C85" s="13" t="s">
        <v>68</v>
      </c>
      <c r="D85" s="13" t="s">
        <v>152</v>
      </c>
      <c r="E85" s="13" t="s">
        <v>162</v>
      </c>
      <c r="F85" s="13" t="s">
        <v>51</v>
      </c>
      <c r="G85" s="13"/>
      <c r="H85" s="50">
        <f>H86</f>
        <v>0</v>
      </c>
    </row>
    <row r="86" spans="1:8" ht="14.25">
      <c r="A86" s="24" t="s">
        <v>10</v>
      </c>
      <c r="B86" s="12" t="s">
        <v>33</v>
      </c>
      <c r="C86" s="13" t="s">
        <v>68</v>
      </c>
      <c r="D86" s="13" t="s">
        <v>152</v>
      </c>
      <c r="E86" s="13" t="s">
        <v>162</v>
      </c>
      <c r="F86" s="13" t="s">
        <v>51</v>
      </c>
      <c r="G86" s="13" t="s">
        <v>132</v>
      </c>
      <c r="H86" s="51">
        <v>0</v>
      </c>
    </row>
    <row r="87" spans="1:8" ht="14.25">
      <c r="A87" s="24" t="s">
        <v>29</v>
      </c>
      <c r="B87" s="12" t="s">
        <v>33</v>
      </c>
      <c r="C87" s="13" t="s">
        <v>68</v>
      </c>
      <c r="D87" s="13" t="s">
        <v>152</v>
      </c>
      <c r="E87" s="13" t="s">
        <v>162</v>
      </c>
      <c r="F87" s="12" t="s">
        <v>30</v>
      </c>
      <c r="G87" s="13"/>
      <c r="H87" s="50">
        <f>H88</f>
        <v>0</v>
      </c>
    </row>
    <row r="88" spans="1:8" ht="14.25">
      <c r="A88" s="46" t="s">
        <v>29</v>
      </c>
      <c r="B88" s="12" t="s">
        <v>33</v>
      </c>
      <c r="C88" s="13" t="s">
        <v>68</v>
      </c>
      <c r="D88" s="13" t="s">
        <v>152</v>
      </c>
      <c r="E88" s="13" t="s">
        <v>162</v>
      </c>
      <c r="F88" s="12" t="s">
        <v>30</v>
      </c>
      <c r="G88" s="13" t="s">
        <v>132</v>
      </c>
      <c r="H88" s="51">
        <v>0</v>
      </c>
    </row>
    <row r="89" spans="1:8" ht="28.5">
      <c r="A89" s="24" t="s">
        <v>11</v>
      </c>
      <c r="B89" s="12" t="s">
        <v>33</v>
      </c>
      <c r="C89" s="13" t="s">
        <v>68</v>
      </c>
      <c r="D89" s="13" t="s">
        <v>152</v>
      </c>
      <c r="E89" s="13" t="s">
        <v>162</v>
      </c>
      <c r="F89" s="12" t="s">
        <v>12</v>
      </c>
      <c r="G89" s="13"/>
      <c r="H89" s="50">
        <f>SUM(H90:H91)</f>
        <v>0</v>
      </c>
    </row>
    <row r="90" spans="1:8" ht="14.25">
      <c r="A90" s="46" t="s">
        <v>146</v>
      </c>
      <c r="B90" s="12" t="s">
        <v>33</v>
      </c>
      <c r="C90" s="13" t="s">
        <v>68</v>
      </c>
      <c r="D90" s="13" t="s">
        <v>152</v>
      </c>
      <c r="E90" s="13" t="s">
        <v>162</v>
      </c>
      <c r="F90" s="12" t="s">
        <v>12</v>
      </c>
      <c r="G90" s="13" t="s">
        <v>134</v>
      </c>
      <c r="H90" s="51">
        <v>0</v>
      </c>
    </row>
    <row r="91" spans="1:8" ht="14.25">
      <c r="A91" s="46" t="s">
        <v>148</v>
      </c>
      <c r="B91" s="12" t="s">
        <v>33</v>
      </c>
      <c r="C91" s="13" t="s">
        <v>68</v>
      </c>
      <c r="D91" s="13" t="s">
        <v>152</v>
      </c>
      <c r="E91" s="13" t="s">
        <v>162</v>
      </c>
      <c r="F91" s="12" t="s">
        <v>12</v>
      </c>
      <c r="G91" s="13" t="s">
        <v>147</v>
      </c>
      <c r="H91" s="51">
        <v>0</v>
      </c>
    </row>
    <row r="92" spans="1:8" ht="25.5" customHeight="1" hidden="1">
      <c r="A92" s="45" t="s">
        <v>195</v>
      </c>
      <c r="B92" s="15" t="s">
        <v>33</v>
      </c>
      <c r="C92" s="15" t="s">
        <v>68</v>
      </c>
      <c r="D92" s="15" t="s">
        <v>171</v>
      </c>
      <c r="E92" s="15" t="s">
        <v>9</v>
      </c>
      <c r="F92" s="15" t="s">
        <v>9</v>
      </c>
      <c r="G92" s="9" t="s">
        <v>9</v>
      </c>
      <c r="H92" s="49">
        <f>H93</f>
        <v>0</v>
      </c>
    </row>
    <row r="93" spans="1:8" ht="15" hidden="1">
      <c r="A93" s="24" t="s">
        <v>10</v>
      </c>
      <c r="B93" s="12" t="s">
        <v>33</v>
      </c>
      <c r="C93" s="13" t="s">
        <v>68</v>
      </c>
      <c r="D93" s="13" t="s">
        <v>171</v>
      </c>
      <c r="E93" s="13" t="s">
        <v>162</v>
      </c>
      <c r="F93" s="13" t="s">
        <v>51</v>
      </c>
      <c r="G93" s="11" t="s">
        <v>9</v>
      </c>
      <c r="H93" s="50">
        <f>H94</f>
        <v>0</v>
      </c>
    </row>
    <row r="94" spans="1:8" ht="14.25" hidden="1">
      <c r="A94" s="24" t="s">
        <v>10</v>
      </c>
      <c r="B94" s="12" t="s">
        <v>33</v>
      </c>
      <c r="C94" s="13" t="s">
        <v>68</v>
      </c>
      <c r="D94" s="13" t="s">
        <v>171</v>
      </c>
      <c r="E94" s="13" t="s">
        <v>162</v>
      </c>
      <c r="F94" s="13" t="s">
        <v>51</v>
      </c>
      <c r="G94" s="13" t="s">
        <v>132</v>
      </c>
      <c r="H94" s="51">
        <v>0</v>
      </c>
    </row>
    <row r="95" spans="1:8" ht="15">
      <c r="A95" s="43" t="s">
        <v>69</v>
      </c>
      <c r="B95" s="14" t="s">
        <v>33</v>
      </c>
      <c r="C95" s="14" t="s">
        <v>70</v>
      </c>
      <c r="D95" s="14" t="s">
        <v>9</v>
      </c>
      <c r="E95" s="14" t="s">
        <v>9</v>
      </c>
      <c r="F95" s="14" t="s">
        <v>9</v>
      </c>
      <c r="G95" s="7" t="s">
        <v>9</v>
      </c>
      <c r="H95" s="48">
        <f>H96</f>
        <v>3000</v>
      </c>
    </row>
    <row r="96" spans="1:8" ht="42.75">
      <c r="A96" s="45" t="s">
        <v>194</v>
      </c>
      <c r="B96" s="15" t="s">
        <v>33</v>
      </c>
      <c r="C96" s="15" t="s">
        <v>70</v>
      </c>
      <c r="D96" s="15" t="s">
        <v>152</v>
      </c>
      <c r="E96" s="15" t="s">
        <v>9</v>
      </c>
      <c r="F96" s="15" t="s">
        <v>9</v>
      </c>
      <c r="G96" s="9" t="s">
        <v>9</v>
      </c>
      <c r="H96" s="49">
        <f>H97+H99+H101+H103</f>
        <v>3000</v>
      </c>
    </row>
    <row r="97" spans="1:8" ht="15">
      <c r="A97" s="24" t="s">
        <v>16</v>
      </c>
      <c r="B97" s="12" t="s">
        <v>33</v>
      </c>
      <c r="C97" s="12" t="s">
        <v>70</v>
      </c>
      <c r="D97" s="13" t="s">
        <v>152</v>
      </c>
      <c r="E97" s="13" t="s">
        <v>162</v>
      </c>
      <c r="F97" s="13" t="s">
        <v>18</v>
      </c>
      <c r="G97" s="11" t="s">
        <v>9</v>
      </c>
      <c r="H97" s="50">
        <f>H98</f>
        <v>0</v>
      </c>
    </row>
    <row r="98" spans="1:8" ht="14.25">
      <c r="A98" s="24" t="s">
        <v>16</v>
      </c>
      <c r="B98" s="12" t="s">
        <v>33</v>
      </c>
      <c r="C98" s="12" t="s">
        <v>70</v>
      </c>
      <c r="D98" s="13" t="s">
        <v>152</v>
      </c>
      <c r="E98" s="13" t="s">
        <v>162</v>
      </c>
      <c r="F98" s="13" t="s">
        <v>18</v>
      </c>
      <c r="G98" s="13" t="s">
        <v>132</v>
      </c>
      <c r="H98" s="51">
        <v>0</v>
      </c>
    </row>
    <row r="99" spans="1:8" ht="14.25">
      <c r="A99" s="24" t="s">
        <v>10</v>
      </c>
      <c r="B99" s="12" t="s">
        <v>33</v>
      </c>
      <c r="C99" s="12" t="s">
        <v>70</v>
      </c>
      <c r="D99" s="13" t="s">
        <v>152</v>
      </c>
      <c r="E99" s="13" t="s">
        <v>162</v>
      </c>
      <c r="F99" s="13" t="s">
        <v>51</v>
      </c>
      <c r="G99" s="13"/>
      <c r="H99" s="50">
        <f>H100</f>
        <v>0</v>
      </c>
    </row>
    <row r="100" spans="1:8" ht="14.25">
      <c r="A100" s="24" t="s">
        <v>10</v>
      </c>
      <c r="B100" s="12" t="s">
        <v>33</v>
      </c>
      <c r="C100" s="12" t="s">
        <v>70</v>
      </c>
      <c r="D100" s="13" t="s">
        <v>152</v>
      </c>
      <c r="E100" s="13" t="s">
        <v>162</v>
      </c>
      <c r="F100" s="13" t="s">
        <v>51</v>
      </c>
      <c r="G100" s="13" t="s">
        <v>132</v>
      </c>
      <c r="H100" s="51">
        <v>0</v>
      </c>
    </row>
    <row r="101" spans="1:8" ht="14.25">
      <c r="A101" s="24" t="s">
        <v>29</v>
      </c>
      <c r="B101" s="12" t="s">
        <v>33</v>
      </c>
      <c r="C101" s="12" t="s">
        <v>70</v>
      </c>
      <c r="D101" s="13" t="s">
        <v>152</v>
      </c>
      <c r="E101" s="13" t="s">
        <v>162</v>
      </c>
      <c r="F101" s="12" t="s">
        <v>30</v>
      </c>
      <c r="G101" s="13"/>
      <c r="H101" s="50">
        <f>H102</f>
        <v>3000</v>
      </c>
    </row>
    <row r="102" spans="1:8" ht="14.25">
      <c r="A102" s="46" t="s">
        <v>29</v>
      </c>
      <c r="B102" s="12" t="s">
        <v>33</v>
      </c>
      <c r="C102" s="12" t="s">
        <v>70</v>
      </c>
      <c r="D102" s="13" t="s">
        <v>152</v>
      </c>
      <c r="E102" s="13" t="s">
        <v>162</v>
      </c>
      <c r="F102" s="12" t="s">
        <v>30</v>
      </c>
      <c r="G102" s="13" t="s">
        <v>132</v>
      </c>
      <c r="H102" s="51">
        <v>3000</v>
      </c>
    </row>
    <row r="103" spans="1:8" ht="28.5">
      <c r="A103" s="24" t="s">
        <v>11</v>
      </c>
      <c r="B103" s="12" t="s">
        <v>33</v>
      </c>
      <c r="C103" s="12" t="s">
        <v>70</v>
      </c>
      <c r="D103" s="13" t="s">
        <v>152</v>
      </c>
      <c r="E103" s="13" t="s">
        <v>162</v>
      </c>
      <c r="F103" s="12" t="s">
        <v>12</v>
      </c>
      <c r="G103" s="13"/>
      <c r="H103" s="50">
        <f>H104+H105</f>
        <v>0</v>
      </c>
    </row>
    <row r="104" spans="1:8" ht="14.25">
      <c r="A104" s="46" t="s">
        <v>146</v>
      </c>
      <c r="B104" s="12" t="s">
        <v>33</v>
      </c>
      <c r="C104" s="12" t="s">
        <v>70</v>
      </c>
      <c r="D104" s="13" t="s">
        <v>152</v>
      </c>
      <c r="E104" s="13" t="s">
        <v>162</v>
      </c>
      <c r="F104" s="12" t="s">
        <v>12</v>
      </c>
      <c r="G104" s="13" t="s">
        <v>134</v>
      </c>
      <c r="H104" s="51">
        <v>0</v>
      </c>
    </row>
    <row r="105" spans="1:8" ht="14.25">
      <c r="A105" s="46" t="s">
        <v>148</v>
      </c>
      <c r="B105" s="12" t="s">
        <v>33</v>
      </c>
      <c r="C105" s="12" t="s">
        <v>70</v>
      </c>
      <c r="D105" s="13" t="s">
        <v>152</v>
      </c>
      <c r="E105" s="13" t="s">
        <v>162</v>
      </c>
      <c r="F105" s="12" t="s">
        <v>12</v>
      </c>
      <c r="G105" s="12" t="s">
        <v>147</v>
      </c>
      <c r="H105" s="25">
        <v>0</v>
      </c>
    </row>
    <row r="106" spans="1:8" ht="19.5" customHeight="1">
      <c r="A106" s="40" t="s">
        <v>77</v>
      </c>
      <c r="B106" s="19" t="s">
        <v>33</v>
      </c>
      <c r="C106" s="19" t="s">
        <v>82</v>
      </c>
      <c r="D106" s="19"/>
      <c r="E106" s="19"/>
      <c r="F106" s="19"/>
      <c r="G106" s="19"/>
      <c r="H106" s="52">
        <f>H107</f>
        <v>110400</v>
      </c>
    </row>
    <row r="107" spans="1:8" ht="21" customHeight="1">
      <c r="A107" s="43" t="s">
        <v>109</v>
      </c>
      <c r="B107" s="14" t="s">
        <v>33</v>
      </c>
      <c r="C107" s="14" t="s">
        <v>110</v>
      </c>
      <c r="D107" s="14" t="s">
        <v>9</v>
      </c>
      <c r="E107" s="14" t="s">
        <v>9</v>
      </c>
      <c r="F107" s="14" t="s">
        <v>9</v>
      </c>
      <c r="G107" s="7" t="s">
        <v>9</v>
      </c>
      <c r="H107" s="30">
        <f>H108+H110+H115</f>
        <v>110400</v>
      </c>
    </row>
    <row r="108" spans="1:8" ht="30" customHeight="1" hidden="1">
      <c r="A108" s="78" t="s">
        <v>188</v>
      </c>
      <c r="B108" s="12" t="s">
        <v>33</v>
      </c>
      <c r="C108" s="12" t="s">
        <v>110</v>
      </c>
      <c r="D108" s="12" t="s">
        <v>187</v>
      </c>
      <c r="E108" s="13" t="s">
        <v>162</v>
      </c>
      <c r="F108" s="13" t="s">
        <v>132</v>
      </c>
      <c r="G108" s="13" t="s">
        <v>132</v>
      </c>
      <c r="H108" s="81">
        <v>0</v>
      </c>
    </row>
    <row r="109" spans="1:8" ht="21" customHeight="1" hidden="1">
      <c r="A109" s="24" t="s">
        <v>203</v>
      </c>
      <c r="B109" s="12" t="s">
        <v>33</v>
      </c>
      <c r="C109" s="12" t="s">
        <v>110</v>
      </c>
      <c r="D109" s="12" t="s">
        <v>187</v>
      </c>
      <c r="E109" s="13" t="s">
        <v>162</v>
      </c>
      <c r="F109" s="13" t="s">
        <v>20</v>
      </c>
      <c r="G109" s="13" t="s">
        <v>132</v>
      </c>
      <c r="H109" s="81">
        <v>0</v>
      </c>
    </row>
    <row r="110" spans="1:8" ht="49.5" customHeight="1">
      <c r="A110" s="45" t="s">
        <v>196</v>
      </c>
      <c r="B110" s="15" t="s">
        <v>33</v>
      </c>
      <c r="C110" s="15" t="s">
        <v>110</v>
      </c>
      <c r="D110" s="15" t="s">
        <v>172</v>
      </c>
      <c r="E110" s="15" t="s">
        <v>9</v>
      </c>
      <c r="F110" s="15" t="s">
        <v>9</v>
      </c>
      <c r="G110" s="9" t="s">
        <v>9</v>
      </c>
      <c r="H110" s="28">
        <f>H111+H113</f>
        <v>110400</v>
      </c>
    </row>
    <row r="111" spans="1:8" ht="12" customHeight="1">
      <c r="A111" s="24" t="s">
        <v>203</v>
      </c>
      <c r="B111" s="79" t="s">
        <v>33</v>
      </c>
      <c r="C111" s="79" t="s">
        <v>110</v>
      </c>
      <c r="D111" s="79" t="s">
        <v>172</v>
      </c>
      <c r="E111" s="79" t="s">
        <v>162</v>
      </c>
      <c r="F111" s="79" t="s">
        <v>20</v>
      </c>
      <c r="G111" s="80"/>
      <c r="H111" s="27">
        <f>H112</f>
        <v>110400</v>
      </c>
    </row>
    <row r="112" spans="1:8" ht="12.75" customHeight="1">
      <c r="A112" s="24" t="s">
        <v>203</v>
      </c>
      <c r="B112" s="79" t="s">
        <v>33</v>
      </c>
      <c r="C112" s="79" t="s">
        <v>110</v>
      </c>
      <c r="D112" s="79" t="s">
        <v>172</v>
      </c>
      <c r="E112" s="79" t="s">
        <v>162</v>
      </c>
      <c r="F112" s="79" t="s">
        <v>20</v>
      </c>
      <c r="G112" s="79" t="s">
        <v>144</v>
      </c>
      <c r="H112" s="81">
        <v>110400</v>
      </c>
    </row>
    <row r="113" spans="1:8" ht="15" customHeight="1">
      <c r="A113" s="24" t="s">
        <v>16</v>
      </c>
      <c r="B113" s="12" t="s">
        <v>33</v>
      </c>
      <c r="C113" s="12" t="s">
        <v>110</v>
      </c>
      <c r="D113" s="12" t="s">
        <v>172</v>
      </c>
      <c r="E113" s="13" t="s">
        <v>162</v>
      </c>
      <c r="F113" s="13" t="s">
        <v>18</v>
      </c>
      <c r="G113" s="16"/>
      <c r="H113" s="27">
        <f>H114</f>
        <v>0</v>
      </c>
    </row>
    <row r="114" spans="1:8" ht="15" customHeight="1">
      <c r="A114" s="24" t="s">
        <v>16</v>
      </c>
      <c r="B114" s="12" t="s">
        <v>33</v>
      </c>
      <c r="C114" s="12" t="s">
        <v>110</v>
      </c>
      <c r="D114" s="12" t="s">
        <v>172</v>
      </c>
      <c r="E114" s="13" t="s">
        <v>162</v>
      </c>
      <c r="F114" s="13" t="s">
        <v>18</v>
      </c>
      <c r="G114" s="13" t="s">
        <v>132</v>
      </c>
      <c r="H114" s="25">
        <v>0</v>
      </c>
    </row>
    <row r="115" spans="1:8" ht="29.25" customHeight="1" hidden="1">
      <c r="A115" s="45" t="s">
        <v>204</v>
      </c>
      <c r="B115" s="15" t="s">
        <v>33</v>
      </c>
      <c r="C115" s="15" t="s">
        <v>110</v>
      </c>
      <c r="D115" s="15" t="s">
        <v>205</v>
      </c>
      <c r="E115" s="15" t="s">
        <v>162</v>
      </c>
      <c r="F115" s="15" t="s">
        <v>18</v>
      </c>
      <c r="G115" s="15" t="s">
        <v>132</v>
      </c>
      <c r="H115" s="28">
        <f>H118</f>
        <v>0</v>
      </c>
    </row>
    <row r="116" spans="1:8" ht="15" customHeight="1" hidden="1">
      <c r="A116" s="46" t="s">
        <v>116</v>
      </c>
      <c r="B116" s="12" t="s">
        <v>33</v>
      </c>
      <c r="C116" s="12" t="s">
        <v>110</v>
      </c>
      <c r="D116" s="12" t="s">
        <v>206</v>
      </c>
      <c r="E116" s="12" t="s">
        <v>162</v>
      </c>
      <c r="F116" s="12" t="s">
        <v>18</v>
      </c>
      <c r="G116" s="12"/>
      <c r="H116" s="25">
        <v>0</v>
      </c>
    </row>
    <row r="117" spans="1:8" ht="15" customHeight="1" hidden="1">
      <c r="A117" s="46" t="s">
        <v>116</v>
      </c>
      <c r="B117" s="12" t="s">
        <v>33</v>
      </c>
      <c r="C117" s="12" t="s">
        <v>110</v>
      </c>
      <c r="D117" s="12" t="s">
        <v>206</v>
      </c>
      <c r="E117" s="12" t="s">
        <v>162</v>
      </c>
      <c r="F117" s="12" t="s">
        <v>18</v>
      </c>
      <c r="G117" s="12" t="s">
        <v>132</v>
      </c>
      <c r="H117" s="25">
        <v>0</v>
      </c>
    </row>
    <row r="118" spans="1:8" ht="15" customHeight="1" hidden="1">
      <c r="A118" s="46" t="s">
        <v>11</v>
      </c>
      <c r="B118" s="12" t="s">
        <v>33</v>
      </c>
      <c r="C118" s="12" t="s">
        <v>110</v>
      </c>
      <c r="D118" s="12" t="s">
        <v>206</v>
      </c>
      <c r="E118" s="12" t="s">
        <v>162</v>
      </c>
      <c r="F118" s="12" t="s">
        <v>12</v>
      </c>
      <c r="G118" s="12"/>
      <c r="H118" s="25">
        <v>0</v>
      </c>
    </row>
    <row r="119" spans="1:8" ht="15" customHeight="1" hidden="1">
      <c r="A119" s="46" t="s">
        <v>148</v>
      </c>
      <c r="B119" s="12" t="s">
        <v>33</v>
      </c>
      <c r="C119" s="12" t="s">
        <v>110</v>
      </c>
      <c r="D119" s="12" t="s">
        <v>206</v>
      </c>
      <c r="E119" s="12" t="s">
        <v>162</v>
      </c>
      <c r="F119" s="12" t="s">
        <v>12</v>
      </c>
      <c r="G119" s="12" t="s">
        <v>134</v>
      </c>
      <c r="H119" s="25"/>
    </row>
    <row r="120" spans="1:8" ht="15" customHeight="1" hidden="1">
      <c r="A120" s="46" t="s">
        <v>148</v>
      </c>
      <c r="B120" s="12" t="s">
        <v>33</v>
      </c>
      <c r="C120" s="12" t="s">
        <v>110</v>
      </c>
      <c r="D120" s="12" t="s">
        <v>206</v>
      </c>
      <c r="E120" s="12" t="s">
        <v>162</v>
      </c>
      <c r="F120" s="12" t="s">
        <v>12</v>
      </c>
      <c r="G120" s="12" t="s">
        <v>147</v>
      </c>
      <c r="H120" s="25">
        <v>0</v>
      </c>
    </row>
    <row r="121" spans="1:8" ht="14.25" customHeight="1">
      <c r="A121" s="53" t="s">
        <v>78</v>
      </c>
      <c r="B121" s="19" t="s">
        <v>33</v>
      </c>
      <c r="C121" s="19" t="s">
        <v>73</v>
      </c>
      <c r="D121" s="19"/>
      <c r="E121" s="19"/>
      <c r="F121" s="19"/>
      <c r="G121" s="19"/>
      <c r="H121" s="41">
        <f>H122+H130</f>
        <v>113000</v>
      </c>
    </row>
    <row r="122" spans="1:8" ht="15">
      <c r="A122" s="43" t="s">
        <v>21</v>
      </c>
      <c r="B122" s="14" t="s">
        <v>33</v>
      </c>
      <c r="C122" s="14" t="s">
        <v>22</v>
      </c>
      <c r="D122" s="14" t="s">
        <v>9</v>
      </c>
      <c r="E122" s="14" t="s">
        <v>9</v>
      </c>
      <c r="F122" s="14" t="s">
        <v>9</v>
      </c>
      <c r="G122" s="7" t="s">
        <v>9</v>
      </c>
      <c r="H122" s="30">
        <f>H123</f>
        <v>105000</v>
      </c>
    </row>
    <row r="123" spans="1:8" ht="82.5" customHeight="1">
      <c r="A123" s="45" t="s">
        <v>94</v>
      </c>
      <c r="B123" s="15" t="s">
        <v>33</v>
      </c>
      <c r="C123" s="15" t="s">
        <v>22</v>
      </c>
      <c r="D123" s="15" t="s">
        <v>93</v>
      </c>
      <c r="E123" s="15"/>
      <c r="F123" s="15"/>
      <c r="G123" s="9"/>
      <c r="H123" s="28">
        <f>H124+H126+H128</f>
        <v>105000</v>
      </c>
    </row>
    <row r="124" spans="1:8" ht="15">
      <c r="A124" s="24" t="s">
        <v>48</v>
      </c>
      <c r="B124" s="12" t="s">
        <v>33</v>
      </c>
      <c r="C124" s="12" t="s">
        <v>22</v>
      </c>
      <c r="D124" s="12" t="s">
        <v>93</v>
      </c>
      <c r="E124" s="13" t="s">
        <v>162</v>
      </c>
      <c r="F124" s="13" t="s">
        <v>49</v>
      </c>
      <c r="G124" s="11" t="s">
        <v>9</v>
      </c>
      <c r="H124" s="27">
        <f>H125</f>
        <v>50000</v>
      </c>
    </row>
    <row r="125" spans="1:8" ht="14.25">
      <c r="A125" s="46" t="s">
        <v>133</v>
      </c>
      <c r="B125" s="12" t="s">
        <v>33</v>
      </c>
      <c r="C125" s="12" t="s">
        <v>22</v>
      </c>
      <c r="D125" s="12" t="s">
        <v>93</v>
      </c>
      <c r="E125" s="13" t="s">
        <v>162</v>
      </c>
      <c r="F125" s="13" t="s">
        <v>49</v>
      </c>
      <c r="G125" s="13" t="s">
        <v>132</v>
      </c>
      <c r="H125" s="25">
        <v>50000</v>
      </c>
    </row>
    <row r="126" spans="1:8" ht="14.25">
      <c r="A126" s="24" t="s">
        <v>203</v>
      </c>
      <c r="B126" s="12" t="s">
        <v>33</v>
      </c>
      <c r="C126" s="12" t="s">
        <v>22</v>
      </c>
      <c r="D126" s="12" t="s">
        <v>93</v>
      </c>
      <c r="E126" s="13" t="s">
        <v>162</v>
      </c>
      <c r="F126" s="13" t="s">
        <v>20</v>
      </c>
      <c r="G126" s="13" t="s">
        <v>132</v>
      </c>
      <c r="H126" s="90">
        <f>H127</f>
        <v>50000</v>
      </c>
    </row>
    <row r="127" spans="1:8" ht="14.25">
      <c r="A127" s="24" t="s">
        <v>203</v>
      </c>
      <c r="B127" s="12" t="s">
        <v>33</v>
      </c>
      <c r="C127" s="12" t="s">
        <v>22</v>
      </c>
      <c r="D127" s="12" t="s">
        <v>93</v>
      </c>
      <c r="E127" s="13" t="s">
        <v>162</v>
      </c>
      <c r="F127" s="13" t="s">
        <v>20</v>
      </c>
      <c r="G127" s="13" t="s">
        <v>144</v>
      </c>
      <c r="H127" s="94">
        <v>50000</v>
      </c>
    </row>
    <row r="128" spans="1:8" ht="14.25">
      <c r="A128" s="24" t="s">
        <v>16</v>
      </c>
      <c r="B128" s="12" t="s">
        <v>33</v>
      </c>
      <c r="C128" s="12" t="s">
        <v>22</v>
      </c>
      <c r="D128" s="12" t="s">
        <v>93</v>
      </c>
      <c r="E128" s="13" t="s">
        <v>162</v>
      </c>
      <c r="F128" s="13" t="s">
        <v>18</v>
      </c>
      <c r="G128" s="13" t="s">
        <v>132</v>
      </c>
      <c r="H128" s="95">
        <f>H129</f>
        <v>5000</v>
      </c>
    </row>
    <row r="129" spans="1:8" ht="14.25">
      <c r="A129" s="24" t="s">
        <v>16</v>
      </c>
      <c r="B129" s="12" t="s">
        <v>33</v>
      </c>
      <c r="C129" s="12" t="s">
        <v>22</v>
      </c>
      <c r="D129" s="12" t="s">
        <v>93</v>
      </c>
      <c r="E129" s="13" t="s">
        <v>162</v>
      </c>
      <c r="F129" s="13" t="s">
        <v>18</v>
      </c>
      <c r="G129" s="13" t="s">
        <v>132</v>
      </c>
      <c r="H129" s="94">
        <v>5000</v>
      </c>
    </row>
    <row r="130" spans="1:8" ht="21" customHeight="1">
      <c r="A130" s="43" t="s">
        <v>25</v>
      </c>
      <c r="B130" s="14" t="s">
        <v>33</v>
      </c>
      <c r="C130" s="14" t="s">
        <v>26</v>
      </c>
      <c r="D130" s="14"/>
      <c r="E130" s="14"/>
      <c r="F130" s="14"/>
      <c r="G130" s="14"/>
      <c r="H130" s="30">
        <f>H131+H148+H153</f>
        <v>8000</v>
      </c>
    </row>
    <row r="131" spans="1:8" ht="15">
      <c r="A131" s="44" t="s">
        <v>25</v>
      </c>
      <c r="B131" s="31" t="s">
        <v>33</v>
      </c>
      <c r="C131" s="31" t="s">
        <v>26</v>
      </c>
      <c r="D131" s="31" t="s">
        <v>27</v>
      </c>
      <c r="E131" s="31" t="s">
        <v>9</v>
      </c>
      <c r="F131" s="31" t="s">
        <v>9</v>
      </c>
      <c r="G131" s="8" t="s">
        <v>9</v>
      </c>
      <c r="H131" s="32">
        <f>H132+H139+H142</f>
        <v>8000</v>
      </c>
    </row>
    <row r="132" spans="1:8" ht="14.25">
      <c r="A132" s="45" t="s">
        <v>28</v>
      </c>
      <c r="B132" s="15" t="s">
        <v>33</v>
      </c>
      <c r="C132" s="15" t="s">
        <v>26</v>
      </c>
      <c r="D132" s="15" t="s">
        <v>95</v>
      </c>
      <c r="E132" s="15"/>
      <c r="F132" s="15"/>
      <c r="G132" s="15"/>
      <c r="H132" s="28">
        <f>H133+H135+H137</f>
        <v>0</v>
      </c>
    </row>
    <row r="133" spans="1:8" ht="15">
      <c r="A133" s="24" t="s">
        <v>48</v>
      </c>
      <c r="B133" s="12" t="s">
        <v>33</v>
      </c>
      <c r="C133" s="13" t="s">
        <v>26</v>
      </c>
      <c r="D133" s="13" t="s">
        <v>95</v>
      </c>
      <c r="E133" s="13" t="s">
        <v>162</v>
      </c>
      <c r="F133" s="13" t="s">
        <v>49</v>
      </c>
      <c r="G133" s="11" t="s">
        <v>9</v>
      </c>
      <c r="H133" s="27">
        <f>H134</f>
        <v>0</v>
      </c>
    </row>
    <row r="134" spans="1:8" ht="14.25">
      <c r="A134" s="46" t="s">
        <v>133</v>
      </c>
      <c r="B134" s="12" t="s">
        <v>33</v>
      </c>
      <c r="C134" s="13" t="s">
        <v>26</v>
      </c>
      <c r="D134" s="13" t="s">
        <v>95</v>
      </c>
      <c r="E134" s="13" t="s">
        <v>162</v>
      </c>
      <c r="F134" s="13" t="s">
        <v>49</v>
      </c>
      <c r="G134" s="13" t="s">
        <v>132</v>
      </c>
      <c r="H134" s="25">
        <v>0</v>
      </c>
    </row>
    <row r="135" spans="1:8" ht="15">
      <c r="A135" s="24" t="s">
        <v>19</v>
      </c>
      <c r="B135" s="12" t="s">
        <v>33</v>
      </c>
      <c r="C135" s="13" t="s">
        <v>26</v>
      </c>
      <c r="D135" s="13" t="s">
        <v>95</v>
      </c>
      <c r="E135" s="13" t="s">
        <v>162</v>
      </c>
      <c r="F135" s="13" t="s">
        <v>20</v>
      </c>
      <c r="G135" s="11" t="s">
        <v>9</v>
      </c>
      <c r="H135" s="27">
        <f>H136</f>
        <v>0</v>
      </c>
    </row>
    <row r="136" spans="1:8" ht="28.5">
      <c r="A136" s="24" t="s">
        <v>150</v>
      </c>
      <c r="B136" s="12" t="s">
        <v>33</v>
      </c>
      <c r="C136" s="13" t="s">
        <v>26</v>
      </c>
      <c r="D136" s="13" t="s">
        <v>95</v>
      </c>
      <c r="E136" s="13" t="s">
        <v>162</v>
      </c>
      <c r="F136" s="13" t="s">
        <v>20</v>
      </c>
      <c r="G136" s="13" t="s">
        <v>144</v>
      </c>
      <c r="H136" s="25">
        <v>0</v>
      </c>
    </row>
    <row r="137" spans="1:8" ht="15">
      <c r="A137" s="24" t="s">
        <v>16</v>
      </c>
      <c r="B137" s="12" t="s">
        <v>33</v>
      </c>
      <c r="C137" s="13" t="s">
        <v>26</v>
      </c>
      <c r="D137" s="13" t="s">
        <v>95</v>
      </c>
      <c r="E137" s="13" t="s">
        <v>162</v>
      </c>
      <c r="F137" s="13" t="s">
        <v>18</v>
      </c>
      <c r="G137" s="11" t="s">
        <v>9</v>
      </c>
      <c r="H137" s="27">
        <f>H138</f>
        <v>0</v>
      </c>
    </row>
    <row r="138" spans="1:8" ht="14.25">
      <c r="A138" s="24" t="s">
        <v>16</v>
      </c>
      <c r="B138" s="12" t="s">
        <v>33</v>
      </c>
      <c r="C138" s="13" t="s">
        <v>26</v>
      </c>
      <c r="D138" s="13" t="s">
        <v>95</v>
      </c>
      <c r="E138" s="13" t="s">
        <v>162</v>
      </c>
      <c r="F138" s="13" t="s">
        <v>18</v>
      </c>
      <c r="G138" s="13" t="s">
        <v>132</v>
      </c>
      <c r="H138" s="25">
        <v>0</v>
      </c>
    </row>
    <row r="139" spans="1:8" ht="14.25">
      <c r="A139" s="45" t="s">
        <v>31</v>
      </c>
      <c r="B139" s="15" t="s">
        <v>33</v>
      </c>
      <c r="C139" s="15" t="s">
        <v>26</v>
      </c>
      <c r="D139" s="15" t="s">
        <v>96</v>
      </c>
      <c r="E139" s="15"/>
      <c r="F139" s="15"/>
      <c r="G139" s="15"/>
      <c r="H139" s="28">
        <f>H140</f>
        <v>5000</v>
      </c>
    </row>
    <row r="140" spans="1:8" ht="14.25">
      <c r="A140" s="24" t="s">
        <v>19</v>
      </c>
      <c r="B140" s="12" t="s">
        <v>33</v>
      </c>
      <c r="C140" s="13" t="s">
        <v>26</v>
      </c>
      <c r="D140" s="12" t="s">
        <v>96</v>
      </c>
      <c r="E140" s="13" t="s">
        <v>162</v>
      </c>
      <c r="F140" s="13" t="s">
        <v>20</v>
      </c>
      <c r="G140" s="13"/>
      <c r="H140" s="27">
        <f>H141</f>
        <v>5000</v>
      </c>
    </row>
    <row r="141" spans="1:8" ht="28.5">
      <c r="A141" s="24" t="s">
        <v>150</v>
      </c>
      <c r="B141" s="12" t="s">
        <v>33</v>
      </c>
      <c r="C141" s="13" t="s">
        <v>26</v>
      </c>
      <c r="D141" s="12" t="s">
        <v>96</v>
      </c>
      <c r="E141" s="13" t="s">
        <v>162</v>
      </c>
      <c r="F141" s="13" t="s">
        <v>20</v>
      </c>
      <c r="G141" s="13" t="s">
        <v>144</v>
      </c>
      <c r="H141" s="25">
        <v>5000</v>
      </c>
    </row>
    <row r="142" spans="1:8" ht="42.75">
      <c r="A142" s="45" t="s">
        <v>98</v>
      </c>
      <c r="B142" s="15" t="s">
        <v>33</v>
      </c>
      <c r="C142" s="15" t="s">
        <v>26</v>
      </c>
      <c r="D142" s="15" t="s">
        <v>97</v>
      </c>
      <c r="E142" s="15"/>
      <c r="F142" s="15"/>
      <c r="G142" s="9"/>
      <c r="H142" s="28">
        <f>H143+H145+H146+H147</f>
        <v>3000</v>
      </c>
    </row>
    <row r="143" spans="1:8" ht="15">
      <c r="A143" s="24" t="s">
        <v>19</v>
      </c>
      <c r="B143" s="12" t="s">
        <v>33</v>
      </c>
      <c r="C143" s="13" t="s">
        <v>26</v>
      </c>
      <c r="D143" s="13" t="s">
        <v>97</v>
      </c>
      <c r="E143" s="13" t="s">
        <v>162</v>
      </c>
      <c r="F143" s="13" t="s">
        <v>20</v>
      </c>
      <c r="G143" s="11" t="s">
        <v>9</v>
      </c>
      <c r="H143" s="27">
        <f>H144</f>
        <v>3000</v>
      </c>
    </row>
    <row r="144" spans="1:8" ht="28.5">
      <c r="A144" s="24" t="s">
        <v>150</v>
      </c>
      <c r="B144" s="12" t="s">
        <v>33</v>
      </c>
      <c r="C144" s="12" t="s">
        <v>26</v>
      </c>
      <c r="D144" s="12" t="s">
        <v>97</v>
      </c>
      <c r="E144" s="13" t="s">
        <v>162</v>
      </c>
      <c r="F144" s="12" t="s">
        <v>20</v>
      </c>
      <c r="G144" s="12" t="s">
        <v>144</v>
      </c>
      <c r="H144" s="25">
        <v>3000</v>
      </c>
    </row>
    <row r="145" spans="1:8" ht="15">
      <c r="A145" s="46" t="s">
        <v>16</v>
      </c>
      <c r="B145" s="12" t="s">
        <v>33</v>
      </c>
      <c r="C145" s="12" t="s">
        <v>26</v>
      </c>
      <c r="D145" s="12" t="s">
        <v>97</v>
      </c>
      <c r="E145" s="13" t="s">
        <v>162</v>
      </c>
      <c r="F145" s="12" t="s">
        <v>18</v>
      </c>
      <c r="G145" s="10" t="s">
        <v>9</v>
      </c>
      <c r="H145" s="27">
        <v>0</v>
      </c>
    </row>
    <row r="146" spans="1:8" ht="14.25">
      <c r="A146" s="24" t="s">
        <v>29</v>
      </c>
      <c r="B146" s="12" t="s">
        <v>33</v>
      </c>
      <c r="C146" s="12" t="s">
        <v>26</v>
      </c>
      <c r="D146" s="12" t="s">
        <v>97</v>
      </c>
      <c r="E146" s="13" t="s">
        <v>162</v>
      </c>
      <c r="F146" s="12" t="s">
        <v>30</v>
      </c>
      <c r="G146" s="12" t="s">
        <v>132</v>
      </c>
      <c r="H146" s="27">
        <v>0</v>
      </c>
    </row>
    <row r="147" spans="1:8" ht="15">
      <c r="A147" s="46" t="s">
        <v>148</v>
      </c>
      <c r="B147" s="12" t="s">
        <v>33</v>
      </c>
      <c r="C147" s="12" t="s">
        <v>26</v>
      </c>
      <c r="D147" s="12" t="s">
        <v>97</v>
      </c>
      <c r="E147" s="13" t="s">
        <v>162</v>
      </c>
      <c r="F147" s="12" t="s">
        <v>12</v>
      </c>
      <c r="G147" s="10" t="s">
        <v>147</v>
      </c>
      <c r="H147" s="27">
        <v>0</v>
      </c>
    </row>
    <row r="148" spans="1:8" ht="36.75" customHeight="1" hidden="1">
      <c r="A148" s="45" t="s">
        <v>207</v>
      </c>
      <c r="B148" s="15" t="s">
        <v>33</v>
      </c>
      <c r="C148" s="15" t="s">
        <v>26</v>
      </c>
      <c r="D148" s="15" t="s">
        <v>173</v>
      </c>
      <c r="E148" s="15"/>
      <c r="F148" s="15"/>
      <c r="G148" s="9"/>
      <c r="H148" s="28">
        <f>H149+H151</f>
        <v>0</v>
      </c>
    </row>
    <row r="149" spans="1:8" ht="15" hidden="1">
      <c r="A149" s="24" t="s">
        <v>19</v>
      </c>
      <c r="B149" s="12" t="s">
        <v>33</v>
      </c>
      <c r="C149" s="13" t="s">
        <v>26</v>
      </c>
      <c r="D149" s="13" t="s">
        <v>173</v>
      </c>
      <c r="E149" s="13" t="s">
        <v>162</v>
      </c>
      <c r="F149" s="13" t="s">
        <v>20</v>
      </c>
      <c r="G149" s="11" t="s">
        <v>9</v>
      </c>
      <c r="H149" s="27">
        <f>H150</f>
        <v>0</v>
      </c>
    </row>
    <row r="150" spans="1:8" ht="28.5" hidden="1">
      <c r="A150" s="24" t="s">
        <v>150</v>
      </c>
      <c r="B150" s="12" t="s">
        <v>33</v>
      </c>
      <c r="C150" s="12" t="s">
        <v>26</v>
      </c>
      <c r="D150" s="12" t="s">
        <v>173</v>
      </c>
      <c r="E150" s="13" t="s">
        <v>162</v>
      </c>
      <c r="F150" s="12" t="s">
        <v>20</v>
      </c>
      <c r="G150" s="12" t="s">
        <v>144</v>
      </c>
      <c r="H150" s="25">
        <v>0</v>
      </c>
    </row>
    <row r="151" spans="1:8" ht="28.5" hidden="1">
      <c r="A151" s="46" t="s">
        <v>11</v>
      </c>
      <c r="B151" s="12" t="s">
        <v>33</v>
      </c>
      <c r="C151" s="12" t="s">
        <v>26</v>
      </c>
      <c r="D151" s="12" t="s">
        <v>173</v>
      </c>
      <c r="E151" s="13" t="s">
        <v>162</v>
      </c>
      <c r="F151" s="12" t="s">
        <v>12</v>
      </c>
      <c r="G151" s="10" t="s">
        <v>9</v>
      </c>
      <c r="H151" s="27">
        <f>H152</f>
        <v>0</v>
      </c>
    </row>
    <row r="152" spans="1:8" ht="14.25" hidden="1">
      <c r="A152" s="46" t="s">
        <v>148</v>
      </c>
      <c r="B152" s="12" t="s">
        <v>33</v>
      </c>
      <c r="C152" s="12" t="s">
        <v>26</v>
      </c>
      <c r="D152" s="12" t="s">
        <v>173</v>
      </c>
      <c r="E152" s="13" t="s">
        <v>162</v>
      </c>
      <c r="F152" s="12" t="s">
        <v>12</v>
      </c>
      <c r="G152" s="12" t="s">
        <v>147</v>
      </c>
      <c r="H152" s="25">
        <v>0</v>
      </c>
    </row>
    <row r="153" spans="1:8" ht="14.25" hidden="1">
      <c r="A153" s="45" t="s">
        <v>214</v>
      </c>
      <c r="B153" s="15" t="s">
        <v>33</v>
      </c>
      <c r="C153" s="15" t="s">
        <v>26</v>
      </c>
      <c r="D153" s="15" t="s">
        <v>184</v>
      </c>
      <c r="E153" s="15"/>
      <c r="F153" s="15"/>
      <c r="G153" s="15"/>
      <c r="H153" s="28">
        <f>H154</f>
        <v>0</v>
      </c>
    </row>
    <row r="154" spans="1:8" ht="14.25" hidden="1">
      <c r="A154" s="24" t="s">
        <v>29</v>
      </c>
      <c r="B154" s="12" t="s">
        <v>33</v>
      </c>
      <c r="C154" s="12" t="s">
        <v>26</v>
      </c>
      <c r="D154" s="12" t="s">
        <v>184</v>
      </c>
      <c r="E154" s="13" t="s">
        <v>162</v>
      </c>
      <c r="F154" s="12" t="s">
        <v>30</v>
      </c>
      <c r="G154" s="12"/>
      <c r="H154" s="27">
        <f>H155</f>
        <v>0</v>
      </c>
    </row>
    <row r="155" spans="1:8" ht="14.25" hidden="1">
      <c r="A155" s="24" t="s">
        <v>29</v>
      </c>
      <c r="B155" s="12" t="s">
        <v>33</v>
      </c>
      <c r="C155" s="12" t="s">
        <v>26</v>
      </c>
      <c r="D155" s="12" t="s">
        <v>184</v>
      </c>
      <c r="E155" s="13" t="s">
        <v>162</v>
      </c>
      <c r="F155" s="12" t="s">
        <v>30</v>
      </c>
      <c r="G155" s="12" t="s">
        <v>132</v>
      </c>
      <c r="H155" s="25">
        <v>0</v>
      </c>
    </row>
    <row r="156" spans="1:8" ht="14.25">
      <c r="A156" s="47" t="s">
        <v>126</v>
      </c>
      <c r="B156" s="19" t="s">
        <v>33</v>
      </c>
      <c r="C156" s="19" t="s">
        <v>83</v>
      </c>
      <c r="D156" s="19"/>
      <c r="E156" s="19"/>
      <c r="F156" s="19"/>
      <c r="G156" s="19"/>
      <c r="H156" s="41">
        <f>H157+H198</f>
        <v>1048059.76</v>
      </c>
    </row>
    <row r="157" spans="1:8" ht="14.25">
      <c r="A157" s="29" t="s">
        <v>137</v>
      </c>
      <c r="B157" s="14" t="s">
        <v>33</v>
      </c>
      <c r="C157" s="14" t="s">
        <v>117</v>
      </c>
      <c r="D157" s="14"/>
      <c r="E157" s="14"/>
      <c r="F157" s="14"/>
      <c r="G157" s="14"/>
      <c r="H157" s="30">
        <f>H158+H183+H194</f>
        <v>1023059.76</v>
      </c>
    </row>
    <row r="158" spans="1:8" ht="42.75">
      <c r="A158" s="33" t="s">
        <v>136</v>
      </c>
      <c r="B158" s="15" t="s">
        <v>33</v>
      </c>
      <c r="C158" s="15" t="s">
        <v>117</v>
      </c>
      <c r="D158" s="15" t="s">
        <v>118</v>
      </c>
      <c r="E158" s="15"/>
      <c r="F158" s="15"/>
      <c r="G158" s="15"/>
      <c r="H158" s="28">
        <f>H159+H161+H163+H165+H167+H169+H171+H173+H176+H179+H181+H182</f>
        <v>801594</v>
      </c>
    </row>
    <row r="159" spans="1:8" ht="14.25">
      <c r="A159" s="26" t="s">
        <v>35</v>
      </c>
      <c r="B159" s="12" t="s">
        <v>33</v>
      </c>
      <c r="C159" s="12" t="s">
        <v>117</v>
      </c>
      <c r="D159" s="12" t="s">
        <v>118</v>
      </c>
      <c r="E159" s="13" t="s">
        <v>164</v>
      </c>
      <c r="F159" s="13" t="s">
        <v>36</v>
      </c>
      <c r="G159" s="13"/>
      <c r="H159" s="27">
        <f>H160</f>
        <v>355540</v>
      </c>
    </row>
    <row r="160" spans="1:8" ht="14.25">
      <c r="A160" s="26" t="s">
        <v>35</v>
      </c>
      <c r="B160" s="12" t="s">
        <v>33</v>
      </c>
      <c r="C160" s="12" t="s">
        <v>117</v>
      </c>
      <c r="D160" s="12" t="s">
        <v>118</v>
      </c>
      <c r="E160" s="13" t="s">
        <v>164</v>
      </c>
      <c r="F160" s="13" t="s">
        <v>36</v>
      </c>
      <c r="G160" s="13" t="s">
        <v>132</v>
      </c>
      <c r="H160" s="25">
        <v>355540</v>
      </c>
    </row>
    <row r="161" spans="1:8" ht="14.25">
      <c r="A161" s="26" t="s">
        <v>37</v>
      </c>
      <c r="B161" s="12" t="s">
        <v>33</v>
      </c>
      <c r="C161" s="12" t="s">
        <v>117</v>
      </c>
      <c r="D161" s="12" t="s">
        <v>118</v>
      </c>
      <c r="E161" s="13" t="s">
        <v>165</v>
      </c>
      <c r="F161" s="13" t="s">
        <v>38</v>
      </c>
      <c r="G161" s="13"/>
      <c r="H161" s="27">
        <f>H162</f>
        <v>0</v>
      </c>
    </row>
    <row r="162" spans="1:8" ht="14.25">
      <c r="A162" s="26" t="s">
        <v>37</v>
      </c>
      <c r="B162" s="12" t="s">
        <v>33</v>
      </c>
      <c r="C162" s="12" t="s">
        <v>117</v>
      </c>
      <c r="D162" s="12" t="s">
        <v>118</v>
      </c>
      <c r="E162" s="13" t="s">
        <v>165</v>
      </c>
      <c r="F162" s="13" t="s">
        <v>38</v>
      </c>
      <c r="G162" s="13" t="s">
        <v>132</v>
      </c>
      <c r="H162" s="25">
        <v>0</v>
      </c>
    </row>
    <row r="163" spans="1:8" ht="14.25">
      <c r="A163" s="26" t="s">
        <v>113</v>
      </c>
      <c r="B163" s="12" t="s">
        <v>33</v>
      </c>
      <c r="C163" s="12" t="s">
        <v>117</v>
      </c>
      <c r="D163" s="12" t="s">
        <v>118</v>
      </c>
      <c r="E163" s="13" t="s">
        <v>164</v>
      </c>
      <c r="F163" s="13" t="s">
        <v>40</v>
      </c>
      <c r="G163" s="13"/>
      <c r="H163" s="27">
        <f>H164</f>
        <v>107373</v>
      </c>
    </row>
    <row r="164" spans="1:10" ht="14.25">
      <c r="A164" s="26" t="s">
        <v>113</v>
      </c>
      <c r="B164" s="12" t="s">
        <v>33</v>
      </c>
      <c r="C164" s="12" t="s">
        <v>117</v>
      </c>
      <c r="D164" s="12" t="s">
        <v>118</v>
      </c>
      <c r="E164" s="13" t="s">
        <v>164</v>
      </c>
      <c r="F164" s="13" t="s">
        <v>40</v>
      </c>
      <c r="G164" s="13" t="s">
        <v>132</v>
      </c>
      <c r="H164" s="25">
        <v>107373</v>
      </c>
      <c r="J164" s="77"/>
    </row>
    <row r="165" spans="1:8" ht="14.25">
      <c r="A165" s="26" t="s">
        <v>46</v>
      </c>
      <c r="B165" s="12" t="s">
        <v>33</v>
      </c>
      <c r="C165" s="12" t="s">
        <v>117</v>
      </c>
      <c r="D165" s="12" t="s">
        <v>118</v>
      </c>
      <c r="E165" s="13" t="s">
        <v>162</v>
      </c>
      <c r="F165" s="13" t="s">
        <v>47</v>
      </c>
      <c r="G165" s="13"/>
      <c r="H165" s="27">
        <f>H166</f>
        <v>0</v>
      </c>
    </row>
    <row r="166" spans="1:8" ht="14.25">
      <c r="A166" s="26" t="s">
        <v>46</v>
      </c>
      <c r="B166" s="12" t="s">
        <v>33</v>
      </c>
      <c r="C166" s="12" t="s">
        <v>117</v>
      </c>
      <c r="D166" s="12" t="s">
        <v>118</v>
      </c>
      <c r="E166" s="13" t="s">
        <v>162</v>
      </c>
      <c r="F166" s="13" t="s">
        <v>47</v>
      </c>
      <c r="G166" s="13" t="s">
        <v>132</v>
      </c>
      <c r="H166" s="25">
        <v>0</v>
      </c>
    </row>
    <row r="167" spans="1:8" ht="14.25">
      <c r="A167" s="26" t="s">
        <v>114</v>
      </c>
      <c r="B167" s="12" t="s">
        <v>33</v>
      </c>
      <c r="C167" s="12" t="s">
        <v>117</v>
      </c>
      <c r="D167" s="12" t="s">
        <v>118</v>
      </c>
      <c r="E167" s="13" t="s">
        <v>162</v>
      </c>
      <c r="F167" s="13" t="s">
        <v>42</v>
      </c>
      <c r="G167" s="13"/>
      <c r="H167" s="27">
        <f>H168</f>
        <v>0</v>
      </c>
    </row>
    <row r="168" spans="1:8" ht="14.25">
      <c r="A168" s="26" t="s">
        <v>114</v>
      </c>
      <c r="B168" s="12" t="s">
        <v>33</v>
      </c>
      <c r="C168" s="12" t="s">
        <v>117</v>
      </c>
      <c r="D168" s="12" t="s">
        <v>118</v>
      </c>
      <c r="E168" s="13" t="s">
        <v>162</v>
      </c>
      <c r="F168" s="13" t="s">
        <v>42</v>
      </c>
      <c r="G168" s="13" t="s">
        <v>132</v>
      </c>
      <c r="H168" s="25">
        <v>0</v>
      </c>
    </row>
    <row r="169" spans="1:8" ht="14.25">
      <c r="A169" s="26" t="s">
        <v>48</v>
      </c>
      <c r="B169" s="12" t="s">
        <v>33</v>
      </c>
      <c r="C169" s="12" t="s">
        <v>117</v>
      </c>
      <c r="D169" s="12" t="s">
        <v>118</v>
      </c>
      <c r="E169" s="13" t="s">
        <v>162</v>
      </c>
      <c r="F169" s="13" t="s">
        <v>49</v>
      </c>
      <c r="G169" s="13"/>
      <c r="H169" s="27">
        <f>H170</f>
        <v>90000</v>
      </c>
    </row>
    <row r="170" spans="1:8" ht="14.25">
      <c r="A170" s="26" t="s">
        <v>48</v>
      </c>
      <c r="B170" s="12" t="s">
        <v>33</v>
      </c>
      <c r="C170" s="12" t="s">
        <v>117</v>
      </c>
      <c r="D170" s="12" t="s">
        <v>118</v>
      </c>
      <c r="E170" s="13" t="s">
        <v>162</v>
      </c>
      <c r="F170" s="13" t="s">
        <v>49</v>
      </c>
      <c r="G170" s="13" t="s">
        <v>132</v>
      </c>
      <c r="H170" s="25">
        <v>90000</v>
      </c>
    </row>
    <row r="171" spans="1:8" ht="14.25">
      <c r="A171" s="26" t="s">
        <v>115</v>
      </c>
      <c r="B171" s="12" t="s">
        <v>33</v>
      </c>
      <c r="C171" s="12" t="s">
        <v>117</v>
      </c>
      <c r="D171" s="12" t="s">
        <v>118</v>
      </c>
      <c r="E171" s="13" t="s">
        <v>162</v>
      </c>
      <c r="F171" s="13" t="s">
        <v>120</v>
      </c>
      <c r="G171" s="13"/>
      <c r="H171" s="27">
        <f>H172</f>
        <v>0</v>
      </c>
    </row>
    <row r="172" spans="1:8" ht="14.25">
      <c r="A172" s="26" t="s">
        <v>115</v>
      </c>
      <c r="B172" s="12" t="s">
        <v>33</v>
      </c>
      <c r="C172" s="12" t="s">
        <v>117</v>
      </c>
      <c r="D172" s="12" t="s">
        <v>118</v>
      </c>
      <c r="E172" s="13" t="s">
        <v>162</v>
      </c>
      <c r="F172" s="13" t="s">
        <v>120</v>
      </c>
      <c r="G172" s="13" t="s">
        <v>132</v>
      </c>
      <c r="H172" s="25">
        <v>0</v>
      </c>
    </row>
    <row r="173" spans="1:8" ht="14.25">
      <c r="A173" s="26" t="s">
        <v>50</v>
      </c>
      <c r="B173" s="12" t="s">
        <v>33</v>
      </c>
      <c r="C173" s="12" t="s">
        <v>117</v>
      </c>
      <c r="D173" s="12" t="s">
        <v>118</v>
      </c>
      <c r="E173" s="13" t="s">
        <v>162</v>
      </c>
      <c r="F173" s="13" t="s">
        <v>20</v>
      </c>
      <c r="G173" s="13"/>
      <c r="H173" s="27">
        <f>H174+H175</f>
        <v>243313</v>
      </c>
    </row>
    <row r="174" spans="1:8" ht="14.25">
      <c r="A174" s="26" t="s">
        <v>151</v>
      </c>
      <c r="B174" s="12" t="s">
        <v>33</v>
      </c>
      <c r="C174" s="12" t="s">
        <v>117</v>
      </c>
      <c r="D174" s="12" t="s">
        <v>118</v>
      </c>
      <c r="E174" s="13" t="s">
        <v>162</v>
      </c>
      <c r="F174" s="13" t="s">
        <v>20</v>
      </c>
      <c r="G174" s="13" t="s">
        <v>139</v>
      </c>
      <c r="H174" s="25">
        <v>0</v>
      </c>
    </row>
    <row r="175" spans="1:8" ht="18" customHeight="1">
      <c r="A175" s="24" t="s">
        <v>150</v>
      </c>
      <c r="B175" s="12" t="s">
        <v>33</v>
      </c>
      <c r="C175" s="12" t="s">
        <v>117</v>
      </c>
      <c r="D175" s="12" t="s">
        <v>118</v>
      </c>
      <c r="E175" s="13" t="s">
        <v>162</v>
      </c>
      <c r="F175" s="13" t="s">
        <v>20</v>
      </c>
      <c r="G175" s="13" t="s">
        <v>144</v>
      </c>
      <c r="H175" s="25">
        <v>243313</v>
      </c>
    </row>
    <row r="176" spans="1:8" ht="14.25">
      <c r="A176" s="26" t="s">
        <v>116</v>
      </c>
      <c r="B176" s="12" t="s">
        <v>33</v>
      </c>
      <c r="C176" s="12" t="s">
        <v>117</v>
      </c>
      <c r="D176" s="12" t="s">
        <v>118</v>
      </c>
      <c r="E176" s="13" t="s">
        <v>162</v>
      </c>
      <c r="F176" s="13" t="s">
        <v>18</v>
      </c>
      <c r="G176" s="13"/>
      <c r="H176" s="27">
        <f>H177+H178</f>
        <v>0</v>
      </c>
    </row>
    <row r="177" spans="1:8" ht="14.25">
      <c r="A177" s="26" t="s">
        <v>116</v>
      </c>
      <c r="B177" s="12" t="s">
        <v>33</v>
      </c>
      <c r="C177" s="12" t="s">
        <v>117</v>
      </c>
      <c r="D177" s="12" t="s">
        <v>118</v>
      </c>
      <c r="E177" s="13" t="s">
        <v>162</v>
      </c>
      <c r="F177" s="13" t="s">
        <v>18</v>
      </c>
      <c r="G177" s="13" t="s">
        <v>132</v>
      </c>
      <c r="H177" s="25">
        <v>0</v>
      </c>
    </row>
    <row r="178" spans="1:8" ht="14.25">
      <c r="A178" s="26" t="s">
        <v>116</v>
      </c>
      <c r="B178" s="12" t="s">
        <v>33</v>
      </c>
      <c r="C178" s="12" t="s">
        <v>117</v>
      </c>
      <c r="D178" s="12" t="s">
        <v>118</v>
      </c>
      <c r="E178" s="13" t="s">
        <v>162</v>
      </c>
      <c r="F178" s="13" t="s">
        <v>18</v>
      </c>
      <c r="G178" s="13" t="s">
        <v>174</v>
      </c>
      <c r="H178" s="25">
        <v>0</v>
      </c>
    </row>
    <row r="179" spans="1:8" ht="14.25">
      <c r="A179" s="26" t="s">
        <v>10</v>
      </c>
      <c r="B179" s="12" t="s">
        <v>33</v>
      </c>
      <c r="C179" s="12" t="s">
        <v>117</v>
      </c>
      <c r="D179" s="12" t="s">
        <v>118</v>
      </c>
      <c r="E179" s="13" t="s">
        <v>162</v>
      </c>
      <c r="F179" s="13" t="s">
        <v>51</v>
      </c>
      <c r="G179" s="13"/>
      <c r="H179" s="27">
        <v>0</v>
      </c>
    </row>
    <row r="180" spans="1:8" ht="14.25">
      <c r="A180" s="26" t="s">
        <v>10</v>
      </c>
      <c r="B180" s="12" t="s">
        <v>33</v>
      </c>
      <c r="C180" s="12" t="s">
        <v>117</v>
      </c>
      <c r="D180" s="12" t="s">
        <v>118</v>
      </c>
      <c r="E180" s="13" t="s">
        <v>162</v>
      </c>
      <c r="F180" s="13" t="s">
        <v>51</v>
      </c>
      <c r="G180" s="13" t="s">
        <v>132</v>
      </c>
      <c r="H180" s="25">
        <v>0</v>
      </c>
    </row>
    <row r="181" spans="1:8" ht="14.25">
      <c r="A181" s="26" t="s">
        <v>29</v>
      </c>
      <c r="B181" s="12" t="s">
        <v>33</v>
      </c>
      <c r="C181" s="12" t="s">
        <v>117</v>
      </c>
      <c r="D181" s="12" t="s">
        <v>118</v>
      </c>
      <c r="E181" s="13" t="s">
        <v>162</v>
      </c>
      <c r="F181" s="13" t="s">
        <v>30</v>
      </c>
      <c r="G181" s="13"/>
      <c r="H181" s="27">
        <v>0</v>
      </c>
    </row>
    <row r="182" spans="1:8" ht="14.25">
      <c r="A182" s="26" t="s">
        <v>148</v>
      </c>
      <c r="B182" s="12" t="s">
        <v>33</v>
      </c>
      <c r="C182" s="12" t="s">
        <v>117</v>
      </c>
      <c r="D182" s="12" t="s">
        <v>118</v>
      </c>
      <c r="E182" s="13" t="s">
        <v>162</v>
      </c>
      <c r="F182" s="13" t="s">
        <v>12</v>
      </c>
      <c r="G182" s="13" t="s">
        <v>147</v>
      </c>
      <c r="H182" s="27">
        <v>5368</v>
      </c>
    </row>
    <row r="183" spans="1:8" ht="28.5">
      <c r="A183" s="33" t="s">
        <v>138</v>
      </c>
      <c r="B183" s="15" t="s">
        <v>33</v>
      </c>
      <c r="C183" s="15" t="s">
        <v>117</v>
      </c>
      <c r="D183" s="15" t="s">
        <v>121</v>
      </c>
      <c r="E183" s="15"/>
      <c r="F183" s="15"/>
      <c r="G183" s="15"/>
      <c r="H183" s="28">
        <f>H184+H186+H188+H190+H192</f>
        <v>221465.76</v>
      </c>
    </row>
    <row r="184" spans="1:8" ht="14.25">
      <c r="A184" s="26" t="s">
        <v>35</v>
      </c>
      <c r="B184" s="12" t="s">
        <v>33</v>
      </c>
      <c r="C184" s="12" t="s">
        <v>117</v>
      </c>
      <c r="D184" s="12" t="s">
        <v>121</v>
      </c>
      <c r="E184" s="13" t="s">
        <v>164</v>
      </c>
      <c r="F184" s="13" t="s">
        <v>36</v>
      </c>
      <c r="G184" s="13"/>
      <c r="H184" s="27">
        <f>H185</f>
        <v>124540</v>
      </c>
    </row>
    <row r="185" spans="1:8" ht="14.25">
      <c r="A185" s="26" t="s">
        <v>35</v>
      </c>
      <c r="B185" s="12" t="s">
        <v>33</v>
      </c>
      <c r="C185" s="12" t="s">
        <v>117</v>
      </c>
      <c r="D185" s="12" t="s">
        <v>121</v>
      </c>
      <c r="E185" s="13" t="s">
        <v>164</v>
      </c>
      <c r="F185" s="13" t="s">
        <v>36</v>
      </c>
      <c r="G185" s="13" t="s">
        <v>132</v>
      </c>
      <c r="H185" s="25">
        <v>124540</v>
      </c>
    </row>
    <row r="186" spans="1:8" ht="14.25">
      <c r="A186" s="26" t="s">
        <v>37</v>
      </c>
      <c r="B186" s="12" t="s">
        <v>33</v>
      </c>
      <c r="C186" s="12" t="s">
        <v>117</v>
      </c>
      <c r="D186" s="12" t="s">
        <v>121</v>
      </c>
      <c r="E186" s="13" t="s">
        <v>165</v>
      </c>
      <c r="F186" s="13" t="s">
        <v>38</v>
      </c>
      <c r="G186" s="13"/>
      <c r="H186" s="27">
        <f>H187</f>
        <v>0</v>
      </c>
    </row>
    <row r="187" spans="1:8" ht="14.25">
      <c r="A187" s="26" t="s">
        <v>37</v>
      </c>
      <c r="B187" s="12" t="s">
        <v>33</v>
      </c>
      <c r="C187" s="12" t="s">
        <v>117</v>
      </c>
      <c r="D187" s="12" t="s">
        <v>121</v>
      </c>
      <c r="E187" s="13" t="s">
        <v>165</v>
      </c>
      <c r="F187" s="13" t="s">
        <v>38</v>
      </c>
      <c r="G187" s="13" t="s">
        <v>132</v>
      </c>
      <c r="H187" s="25">
        <v>0</v>
      </c>
    </row>
    <row r="188" spans="1:8" ht="14.25">
      <c r="A188" s="26" t="s">
        <v>113</v>
      </c>
      <c r="B188" s="12" t="s">
        <v>33</v>
      </c>
      <c r="C188" s="12" t="s">
        <v>117</v>
      </c>
      <c r="D188" s="12" t="s">
        <v>121</v>
      </c>
      <c r="E188" s="13" t="s">
        <v>164</v>
      </c>
      <c r="F188" s="13" t="s">
        <v>40</v>
      </c>
      <c r="G188" s="13"/>
      <c r="H188" s="27">
        <f>H189</f>
        <v>37611</v>
      </c>
    </row>
    <row r="189" spans="1:8" ht="14.25">
      <c r="A189" s="26" t="s">
        <v>113</v>
      </c>
      <c r="B189" s="12" t="s">
        <v>33</v>
      </c>
      <c r="C189" s="12" t="s">
        <v>117</v>
      </c>
      <c r="D189" s="12" t="s">
        <v>121</v>
      </c>
      <c r="E189" s="13" t="s">
        <v>164</v>
      </c>
      <c r="F189" s="13" t="s">
        <v>40</v>
      </c>
      <c r="G189" s="13" t="s">
        <v>132</v>
      </c>
      <c r="H189" s="25">
        <v>37611</v>
      </c>
    </row>
    <row r="190" spans="1:8" ht="14.25">
      <c r="A190" s="26" t="s">
        <v>48</v>
      </c>
      <c r="B190" s="12" t="s">
        <v>33</v>
      </c>
      <c r="C190" s="12" t="s">
        <v>117</v>
      </c>
      <c r="D190" s="12" t="s">
        <v>121</v>
      </c>
      <c r="E190" s="13" t="s">
        <v>162</v>
      </c>
      <c r="F190" s="13" t="s">
        <v>49</v>
      </c>
      <c r="G190" s="13"/>
      <c r="H190" s="27">
        <f>H191</f>
        <v>30000</v>
      </c>
    </row>
    <row r="191" spans="1:8" ht="14.25">
      <c r="A191" s="26" t="s">
        <v>48</v>
      </c>
      <c r="B191" s="12" t="s">
        <v>33</v>
      </c>
      <c r="C191" s="12" t="s">
        <v>117</v>
      </c>
      <c r="D191" s="12" t="s">
        <v>121</v>
      </c>
      <c r="E191" s="13" t="s">
        <v>162</v>
      </c>
      <c r="F191" s="13" t="s">
        <v>49</v>
      </c>
      <c r="G191" s="13" t="s">
        <v>132</v>
      </c>
      <c r="H191" s="25">
        <v>30000</v>
      </c>
    </row>
    <row r="192" spans="1:8" ht="14.25">
      <c r="A192" s="26" t="s">
        <v>116</v>
      </c>
      <c r="B192" s="12" t="s">
        <v>33</v>
      </c>
      <c r="C192" s="12" t="s">
        <v>117</v>
      </c>
      <c r="D192" s="12" t="s">
        <v>121</v>
      </c>
      <c r="E192" s="13" t="s">
        <v>162</v>
      </c>
      <c r="F192" s="13" t="s">
        <v>18</v>
      </c>
      <c r="G192" s="13"/>
      <c r="H192" s="27">
        <f>H193</f>
        <v>29314.76</v>
      </c>
    </row>
    <row r="193" spans="1:8" ht="14.25">
      <c r="A193" s="26" t="s">
        <v>116</v>
      </c>
      <c r="B193" s="12" t="s">
        <v>33</v>
      </c>
      <c r="C193" s="12" t="s">
        <v>117</v>
      </c>
      <c r="D193" s="12" t="s">
        <v>121</v>
      </c>
      <c r="E193" s="13" t="s">
        <v>162</v>
      </c>
      <c r="F193" s="13" t="s">
        <v>18</v>
      </c>
      <c r="G193" s="13" t="s">
        <v>132</v>
      </c>
      <c r="H193" s="25">
        <v>29314.76</v>
      </c>
    </row>
    <row r="194" spans="1:8" ht="42.75" hidden="1">
      <c r="A194" s="33" t="s">
        <v>208</v>
      </c>
      <c r="B194" s="15" t="s">
        <v>33</v>
      </c>
      <c r="C194" s="15" t="s">
        <v>117</v>
      </c>
      <c r="D194" s="15" t="s">
        <v>153</v>
      </c>
      <c r="E194" s="15"/>
      <c r="F194" s="15"/>
      <c r="G194" s="15"/>
      <c r="H194" s="28">
        <f>H195+H197</f>
        <v>0</v>
      </c>
    </row>
    <row r="195" spans="1:8" ht="14.25" hidden="1">
      <c r="A195" s="26" t="s">
        <v>116</v>
      </c>
      <c r="B195" s="12" t="s">
        <v>33</v>
      </c>
      <c r="C195" s="12" t="s">
        <v>117</v>
      </c>
      <c r="D195" s="12" t="s">
        <v>153</v>
      </c>
      <c r="E195" s="13" t="s">
        <v>162</v>
      </c>
      <c r="F195" s="13" t="s">
        <v>20</v>
      </c>
      <c r="G195" s="13"/>
      <c r="H195" s="41">
        <f>H196</f>
        <v>0</v>
      </c>
    </row>
    <row r="196" spans="1:8" ht="14.25" hidden="1">
      <c r="A196" s="26" t="s">
        <v>116</v>
      </c>
      <c r="B196" s="12" t="s">
        <v>33</v>
      </c>
      <c r="C196" s="12" t="s">
        <v>117</v>
      </c>
      <c r="D196" s="12" t="s">
        <v>153</v>
      </c>
      <c r="E196" s="13" t="s">
        <v>162</v>
      </c>
      <c r="F196" s="13" t="s">
        <v>20</v>
      </c>
      <c r="G196" s="13" t="s">
        <v>144</v>
      </c>
      <c r="H196" s="25">
        <v>0</v>
      </c>
    </row>
    <row r="197" spans="1:8" ht="14.25" hidden="1">
      <c r="A197" s="26" t="s">
        <v>148</v>
      </c>
      <c r="B197" s="12" t="s">
        <v>33</v>
      </c>
      <c r="C197" s="12" t="s">
        <v>117</v>
      </c>
      <c r="D197" s="12" t="s">
        <v>153</v>
      </c>
      <c r="E197" s="13" t="s">
        <v>162</v>
      </c>
      <c r="F197" s="13" t="s">
        <v>12</v>
      </c>
      <c r="G197" s="13" t="s">
        <v>147</v>
      </c>
      <c r="H197" s="27">
        <v>0</v>
      </c>
    </row>
    <row r="198" spans="1:8" ht="28.5">
      <c r="A198" s="43" t="s">
        <v>123</v>
      </c>
      <c r="B198" s="14" t="s">
        <v>33</v>
      </c>
      <c r="C198" s="14" t="s">
        <v>122</v>
      </c>
      <c r="D198" s="14" t="s">
        <v>9</v>
      </c>
      <c r="E198" s="14" t="s">
        <v>9</v>
      </c>
      <c r="F198" s="14" t="s">
        <v>9</v>
      </c>
      <c r="G198" s="7" t="s">
        <v>9</v>
      </c>
      <c r="H198" s="30">
        <f>H199+H202+H205</f>
        <v>25000</v>
      </c>
    </row>
    <row r="199" spans="1:8" ht="33" customHeight="1">
      <c r="A199" s="45" t="s">
        <v>197</v>
      </c>
      <c r="B199" s="15" t="s">
        <v>33</v>
      </c>
      <c r="C199" s="15" t="s">
        <v>122</v>
      </c>
      <c r="D199" s="64">
        <v>7950801</v>
      </c>
      <c r="E199" s="15" t="s">
        <v>9</v>
      </c>
      <c r="F199" s="15" t="s">
        <v>9</v>
      </c>
      <c r="G199" s="9" t="s">
        <v>9</v>
      </c>
      <c r="H199" s="28">
        <f>H200</f>
        <v>25000</v>
      </c>
    </row>
    <row r="200" spans="1:8" ht="14.25">
      <c r="A200" s="24" t="s">
        <v>10</v>
      </c>
      <c r="B200" s="12" t="s">
        <v>33</v>
      </c>
      <c r="C200" s="12" t="s">
        <v>122</v>
      </c>
      <c r="D200" s="12" t="s">
        <v>154</v>
      </c>
      <c r="E200" s="13" t="s">
        <v>162</v>
      </c>
      <c r="F200" s="13" t="s">
        <v>51</v>
      </c>
      <c r="G200" s="13"/>
      <c r="H200" s="27">
        <f>H201</f>
        <v>25000</v>
      </c>
    </row>
    <row r="201" spans="1:8" ht="14.25">
      <c r="A201" s="24" t="s">
        <v>10</v>
      </c>
      <c r="B201" s="12" t="s">
        <v>33</v>
      </c>
      <c r="C201" s="12" t="s">
        <v>122</v>
      </c>
      <c r="D201" s="12" t="s">
        <v>154</v>
      </c>
      <c r="E201" s="13" t="s">
        <v>162</v>
      </c>
      <c r="F201" s="13" t="s">
        <v>51</v>
      </c>
      <c r="G201" s="13" t="s">
        <v>132</v>
      </c>
      <c r="H201" s="25">
        <v>25000</v>
      </c>
    </row>
    <row r="202" spans="1:8" ht="29.25" customHeight="1" hidden="1">
      <c r="A202" s="45" t="s">
        <v>198</v>
      </c>
      <c r="B202" s="15" t="s">
        <v>33</v>
      </c>
      <c r="C202" s="15" t="s">
        <v>122</v>
      </c>
      <c r="D202" s="64">
        <v>7950802</v>
      </c>
      <c r="E202" s="15" t="s">
        <v>9</v>
      </c>
      <c r="F202" s="15" t="s">
        <v>9</v>
      </c>
      <c r="G202" s="9" t="s">
        <v>9</v>
      </c>
      <c r="H202" s="28">
        <f>H203</f>
        <v>0</v>
      </c>
    </row>
    <row r="203" spans="1:8" ht="14.25" hidden="1">
      <c r="A203" s="24" t="s">
        <v>10</v>
      </c>
      <c r="B203" s="12" t="s">
        <v>33</v>
      </c>
      <c r="C203" s="12" t="s">
        <v>122</v>
      </c>
      <c r="D203" s="12" t="s">
        <v>176</v>
      </c>
      <c r="E203" s="13" t="s">
        <v>162</v>
      </c>
      <c r="F203" s="13" t="s">
        <v>12</v>
      </c>
      <c r="G203" s="13"/>
      <c r="H203" s="27">
        <f>H204</f>
        <v>0</v>
      </c>
    </row>
    <row r="204" spans="1:8" ht="14.25" hidden="1">
      <c r="A204" s="24" t="s">
        <v>10</v>
      </c>
      <c r="B204" s="12" t="s">
        <v>33</v>
      </c>
      <c r="C204" s="12" t="s">
        <v>122</v>
      </c>
      <c r="D204" s="12" t="s">
        <v>176</v>
      </c>
      <c r="E204" s="13" t="s">
        <v>162</v>
      </c>
      <c r="F204" s="13" t="s">
        <v>12</v>
      </c>
      <c r="G204" s="13" t="s">
        <v>147</v>
      </c>
      <c r="H204" s="25">
        <v>0</v>
      </c>
    </row>
    <row r="205" spans="1:8" ht="25.5" customHeight="1" hidden="1">
      <c r="A205" s="45" t="s">
        <v>199</v>
      </c>
      <c r="B205" s="15" t="s">
        <v>33</v>
      </c>
      <c r="C205" s="15" t="s">
        <v>122</v>
      </c>
      <c r="D205" s="64">
        <v>7950803</v>
      </c>
      <c r="E205" s="15" t="s">
        <v>9</v>
      </c>
      <c r="F205" s="15" t="s">
        <v>9</v>
      </c>
      <c r="G205" s="9" t="s">
        <v>9</v>
      </c>
      <c r="H205" s="28">
        <f>H206</f>
        <v>0</v>
      </c>
    </row>
    <row r="206" spans="1:8" ht="14.25" hidden="1">
      <c r="A206" s="24" t="s">
        <v>10</v>
      </c>
      <c r="B206" s="12" t="s">
        <v>33</v>
      </c>
      <c r="C206" s="12" t="s">
        <v>122</v>
      </c>
      <c r="D206" s="12" t="s">
        <v>175</v>
      </c>
      <c r="E206" s="13" t="s">
        <v>162</v>
      </c>
      <c r="F206" s="13" t="s">
        <v>12</v>
      </c>
      <c r="G206" s="13"/>
      <c r="H206" s="27">
        <f>H207</f>
        <v>0</v>
      </c>
    </row>
    <row r="207" spans="1:8" ht="14.25" hidden="1">
      <c r="A207" s="24" t="s">
        <v>10</v>
      </c>
      <c r="B207" s="12" t="s">
        <v>33</v>
      </c>
      <c r="C207" s="12" t="s">
        <v>122</v>
      </c>
      <c r="D207" s="12" t="s">
        <v>175</v>
      </c>
      <c r="E207" s="13" t="s">
        <v>162</v>
      </c>
      <c r="F207" s="13" t="s">
        <v>12</v>
      </c>
      <c r="G207" s="13" t="s">
        <v>147</v>
      </c>
      <c r="H207" s="25">
        <v>0</v>
      </c>
    </row>
    <row r="208" spans="1:8" ht="14.25" hidden="1">
      <c r="A208" s="40" t="s">
        <v>79</v>
      </c>
      <c r="B208" s="19" t="s">
        <v>33</v>
      </c>
      <c r="C208" s="19" t="s">
        <v>112</v>
      </c>
      <c r="D208" s="19"/>
      <c r="E208" s="19"/>
      <c r="F208" s="19"/>
      <c r="G208" s="19"/>
      <c r="H208" s="41">
        <f>H209</f>
        <v>0</v>
      </c>
    </row>
    <row r="209" spans="1:8" ht="15" hidden="1">
      <c r="A209" s="43" t="s">
        <v>99</v>
      </c>
      <c r="B209" s="14" t="s">
        <v>33</v>
      </c>
      <c r="C209" s="14" t="s">
        <v>100</v>
      </c>
      <c r="D209" s="14" t="s">
        <v>9</v>
      </c>
      <c r="E209" s="14" t="s">
        <v>9</v>
      </c>
      <c r="F209" s="14" t="s">
        <v>9</v>
      </c>
      <c r="G209" s="7" t="s">
        <v>9</v>
      </c>
      <c r="H209" s="30">
        <f>H210</f>
        <v>0</v>
      </c>
    </row>
    <row r="210" spans="1:8" ht="28.5" hidden="1">
      <c r="A210" s="44" t="s">
        <v>103</v>
      </c>
      <c r="B210" s="31" t="s">
        <v>33</v>
      </c>
      <c r="C210" s="31" t="s">
        <v>100</v>
      </c>
      <c r="D210" s="31" t="s">
        <v>101</v>
      </c>
      <c r="E210" s="31"/>
      <c r="F210" s="31"/>
      <c r="G210" s="8"/>
      <c r="H210" s="32">
        <f>H211</f>
        <v>0</v>
      </c>
    </row>
    <row r="211" spans="1:8" ht="42.75" hidden="1">
      <c r="A211" s="45" t="s">
        <v>104</v>
      </c>
      <c r="B211" s="15" t="s">
        <v>33</v>
      </c>
      <c r="C211" s="15" t="s">
        <v>100</v>
      </c>
      <c r="D211" s="15" t="s">
        <v>102</v>
      </c>
      <c r="E211" s="15" t="s">
        <v>9</v>
      </c>
      <c r="F211" s="15" t="s">
        <v>9</v>
      </c>
      <c r="G211" s="9" t="s">
        <v>9</v>
      </c>
      <c r="H211" s="28">
        <f>H212</f>
        <v>0</v>
      </c>
    </row>
    <row r="212" spans="1:8" ht="42.75" hidden="1">
      <c r="A212" s="24" t="s">
        <v>106</v>
      </c>
      <c r="B212" s="12" t="s">
        <v>33</v>
      </c>
      <c r="C212" s="12" t="s">
        <v>100</v>
      </c>
      <c r="D212" s="12" t="s">
        <v>102</v>
      </c>
      <c r="E212" s="12" t="s">
        <v>166</v>
      </c>
      <c r="F212" s="12" t="s">
        <v>105</v>
      </c>
      <c r="G212" s="10" t="s">
        <v>9</v>
      </c>
      <c r="H212" s="27">
        <f>H213</f>
        <v>0</v>
      </c>
    </row>
    <row r="213" spans="1:8" ht="42.75" hidden="1">
      <c r="A213" s="24" t="s">
        <v>106</v>
      </c>
      <c r="B213" s="12" t="s">
        <v>33</v>
      </c>
      <c r="C213" s="12" t="s">
        <v>100</v>
      </c>
      <c r="D213" s="12" t="s">
        <v>102</v>
      </c>
      <c r="E213" s="12" t="s">
        <v>166</v>
      </c>
      <c r="F213" s="12" t="s">
        <v>105</v>
      </c>
      <c r="G213" s="13" t="s">
        <v>132</v>
      </c>
      <c r="H213" s="25">
        <v>0</v>
      </c>
    </row>
    <row r="214" spans="1:8" ht="14.25">
      <c r="A214" s="40" t="s">
        <v>209</v>
      </c>
      <c r="B214" s="19" t="s">
        <v>33</v>
      </c>
      <c r="C214" s="19" t="s">
        <v>210</v>
      </c>
      <c r="D214" s="19"/>
      <c r="E214" s="19"/>
      <c r="F214" s="19"/>
      <c r="G214" s="82"/>
      <c r="H214" s="27">
        <f>H215</f>
        <v>3000</v>
      </c>
    </row>
    <row r="215" spans="1:8" ht="15">
      <c r="A215" s="43" t="s">
        <v>211</v>
      </c>
      <c r="B215" s="14" t="s">
        <v>33</v>
      </c>
      <c r="C215" s="14" t="s">
        <v>212</v>
      </c>
      <c r="D215" s="14" t="s">
        <v>9</v>
      </c>
      <c r="E215" s="14" t="s">
        <v>9</v>
      </c>
      <c r="F215" s="14" t="s">
        <v>9</v>
      </c>
      <c r="G215" s="7" t="s">
        <v>9</v>
      </c>
      <c r="H215" s="30">
        <f>H216</f>
        <v>3000</v>
      </c>
    </row>
    <row r="216" spans="1:8" ht="42.75">
      <c r="A216" s="45" t="s">
        <v>235</v>
      </c>
      <c r="B216" s="15" t="s">
        <v>33</v>
      </c>
      <c r="C216" s="15" t="s">
        <v>212</v>
      </c>
      <c r="D216" s="15" t="s">
        <v>213</v>
      </c>
      <c r="E216" s="15" t="s">
        <v>9</v>
      </c>
      <c r="F216" s="15" t="s">
        <v>9</v>
      </c>
      <c r="G216" s="9" t="s">
        <v>9</v>
      </c>
      <c r="H216" s="28">
        <f>H217</f>
        <v>3000</v>
      </c>
    </row>
    <row r="217" spans="1:8" ht="28.5">
      <c r="A217" s="46" t="s">
        <v>11</v>
      </c>
      <c r="B217" s="12" t="s">
        <v>33</v>
      </c>
      <c r="C217" s="12" t="s">
        <v>212</v>
      </c>
      <c r="D217" s="12" t="s">
        <v>213</v>
      </c>
      <c r="E217" s="12" t="s">
        <v>162</v>
      </c>
      <c r="F217" s="13" t="s">
        <v>12</v>
      </c>
      <c r="G217" s="13"/>
      <c r="H217" s="27">
        <f>H218</f>
        <v>3000</v>
      </c>
    </row>
    <row r="218" spans="1:8" ht="14.25">
      <c r="A218" s="46" t="s">
        <v>148</v>
      </c>
      <c r="B218" s="12" t="s">
        <v>33</v>
      </c>
      <c r="C218" s="12" t="s">
        <v>212</v>
      </c>
      <c r="D218" s="12" t="s">
        <v>213</v>
      </c>
      <c r="E218" s="12" t="s">
        <v>162</v>
      </c>
      <c r="F218" s="13" t="s">
        <v>12</v>
      </c>
      <c r="G218" s="13" t="s">
        <v>147</v>
      </c>
      <c r="H218" s="25">
        <v>3000</v>
      </c>
    </row>
    <row r="219" spans="1:8" ht="14.25">
      <c r="A219" s="53" t="s">
        <v>177</v>
      </c>
      <c r="B219" s="19" t="s">
        <v>33</v>
      </c>
      <c r="C219" s="19" t="s">
        <v>178</v>
      </c>
      <c r="D219" s="19"/>
      <c r="E219" s="19"/>
      <c r="F219" s="19"/>
      <c r="G219" s="19"/>
      <c r="H219" s="41">
        <f>H220</f>
        <v>12000</v>
      </c>
    </row>
    <row r="220" spans="1:8" ht="14.25">
      <c r="A220" s="29" t="s">
        <v>179</v>
      </c>
      <c r="B220" s="14" t="s">
        <v>33</v>
      </c>
      <c r="C220" s="14" t="s">
        <v>180</v>
      </c>
      <c r="D220" s="14" t="s">
        <v>9</v>
      </c>
      <c r="E220" s="14" t="s">
        <v>9</v>
      </c>
      <c r="F220" s="14" t="s">
        <v>9</v>
      </c>
      <c r="G220" s="14" t="s">
        <v>9</v>
      </c>
      <c r="H220" s="30">
        <f>H221</f>
        <v>12000</v>
      </c>
    </row>
    <row r="221" spans="1:8" ht="42.75">
      <c r="A221" s="35" t="s">
        <v>181</v>
      </c>
      <c r="B221" s="31" t="s">
        <v>33</v>
      </c>
      <c r="C221" s="31" t="s">
        <v>180</v>
      </c>
      <c r="D221" s="31" t="s">
        <v>182</v>
      </c>
      <c r="E221" s="31" t="s">
        <v>9</v>
      </c>
      <c r="F221" s="31" t="s">
        <v>9</v>
      </c>
      <c r="G221" s="31" t="s">
        <v>9</v>
      </c>
      <c r="H221" s="32">
        <f>H222</f>
        <v>12000</v>
      </c>
    </row>
    <row r="222" spans="1:8" ht="14.25">
      <c r="A222" s="24" t="s">
        <v>16</v>
      </c>
      <c r="B222" s="13" t="s">
        <v>33</v>
      </c>
      <c r="C222" s="13" t="s">
        <v>180</v>
      </c>
      <c r="D222" s="13" t="s">
        <v>182</v>
      </c>
      <c r="E222" s="13" t="s">
        <v>162</v>
      </c>
      <c r="F222" s="13" t="s">
        <v>18</v>
      </c>
      <c r="G222" s="13" t="s">
        <v>9</v>
      </c>
      <c r="H222" s="27">
        <f>H223</f>
        <v>12000</v>
      </c>
    </row>
    <row r="223" spans="1:8" ht="14.25">
      <c r="A223" s="24" t="s">
        <v>16</v>
      </c>
      <c r="B223" s="13" t="s">
        <v>33</v>
      </c>
      <c r="C223" s="13" t="s">
        <v>180</v>
      </c>
      <c r="D223" s="13" t="s">
        <v>182</v>
      </c>
      <c r="E223" s="13" t="s">
        <v>162</v>
      </c>
      <c r="F223" s="13" t="s">
        <v>18</v>
      </c>
      <c r="G223" s="13" t="s">
        <v>132</v>
      </c>
      <c r="H223" s="25">
        <v>12000</v>
      </c>
    </row>
    <row r="224" spans="1:8" ht="28.5">
      <c r="A224" s="53" t="s">
        <v>158</v>
      </c>
      <c r="B224" s="19" t="s">
        <v>33</v>
      </c>
      <c r="C224" s="19" t="s">
        <v>128</v>
      </c>
      <c r="D224" s="19"/>
      <c r="E224" s="19"/>
      <c r="F224" s="19"/>
      <c r="G224" s="19"/>
      <c r="H224" s="41">
        <f>H225</f>
        <v>10000</v>
      </c>
    </row>
    <row r="225" spans="1:8" ht="28.5">
      <c r="A225" s="29" t="s">
        <v>140</v>
      </c>
      <c r="B225" s="14" t="s">
        <v>33</v>
      </c>
      <c r="C225" s="14" t="s">
        <v>125</v>
      </c>
      <c r="D225" s="14" t="s">
        <v>9</v>
      </c>
      <c r="E225" s="14" t="s">
        <v>9</v>
      </c>
      <c r="F225" s="14" t="s">
        <v>9</v>
      </c>
      <c r="G225" s="14" t="s">
        <v>9</v>
      </c>
      <c r="H225" s="30">
        <f>H226</f>
        <v>10000</v>
      </c>
    </row>
    <row r="226" spans="1:8" ht="28.5">
      <c r="A226" s="35" t="s">
        <v>53</v>
      </c>
      <c r="B226" s="31" t="s">
        <v>33</v>
      </c>
      <c r="C226" s="31" t="s">
        <v>125</v>
      </c>
      <c r="D226" s="31" t="s">
        <v>54</v>
      </c>
      <c r="E226" s="31" t="s">
        <v>9</v>
      </c>
      <c r="F226" s="31" t="s">
        <v>9</v>
      </c>
      <c r="G226" s="31" t="s">
        <v>9</v>
      </c>
      <c r="H226" s="32">
        <f>H227</f>
        <v>10000</v>
      </c>
    </row>
    <row r="227" spans="1:8" ht="16.5" customHeight="1">
      <c r="A227" s="33" t="s">
        <v>55</v>
      </c>
      <c r="B227" s="15" t="s">
        <v>33</v>
      </c>
      <c r="C227" s="15" t="s">
        <v>125</v>
      </c>
      <c r="D227" s="15" t="s">
        <v>90</v>
      </c>
      <c r="E227" s="15"/>
      <c r="F227" s="15"/>
      <c r="G227" s="15"/>
      <c r="H227" s="28">
        <f>H228</f>
        <v>10000</v>
      </c>
    </row>
    <row r="228" spans="1:8" ht="28.5">
      <c r="A228" s="26" t="s">
        <v>56</v>
      </c>
      <c r="B228" s="13" t="s">
        <v>33</v>
      </c>
      <c r="C228" s="13" t="s">
        <v>125</v>
      </c>
      <c r="D228" s="13" t="s">
        <v>90</v>
      </c>
      <c r="E228" s="13" t="s">
        <v>167</v>
      </c>
      <c r="F228" s="13" t="s">
        <v>57</v>
      </c>
      <c r="G228" s="13" t="s">
        <v>9</v>
      </c>
      <c r="H228" s="27">
        <f>H229</f>
        <v>10000</v>
      </c>
    </row>
    <row r="229" spans="1:8" ht="27" customHeight="1">
      <c r="A229" s="26" t="s">
        <v>56</v>
      </c>
      <c r="B229" s="13" t="s">
        <v>33</v>
      </c>
      <c r="C229" s="13" t="s">
        <v>125</v>
      </c>
      <c r="D229" s="13" t="s">
        <v>90</v>
      </c>
      <c r="E229" s="13" t="s">
        <v>167</v>
      </c>
      <c r="F229" s="13" t="s">
        <v>57</v>
      </c>
      <c r="G229" s="13" t="s">
        <v>132</v>
      </c>
      <c r="H229" s="25">
        <v>10000</v>
      </c>
    </row>
    <row r="230" spans="1:8" ht="14.25">
      <c r="A230" s="40" t="s">
        <v>80</v>
      </c>
      <c r="B230" s="19" t="s">
        <v>33</v>
      </c>
      <c r="C230" s="19" t="s">
        <v>127</v>
      </c>
      <c r="D230" s="19"/>
      <c r="E230" s="19"/>
      <c r="F230" s="19"/>
      <c r="G230" s="19"/>
      <c r="H230" s="41">
        <f>H231</f>
        <v>121381.24</v>
      </c>
    </row>
    <row r="231" spans="1:8" ht="15">
      <c r="A231" s="43" t="s">
        <v>141</v>
      </c>
      <c r="B231" s="14" t="s">
        <v>33</v>
      </c>
      <c r="C231" s="14" t="s">
        <v>124</v>
      </c>
      <c r="D231" s="14" t="s">
        <v>9</v>
      </c>
      <c r="E231" s="14" t="s">
        <v>9</v>
      </c>
      <c r="F231" s="14" t="s">
        <v>9</v>
      </c>
      <c r="G231" s="7" t="s">
        <v>9</v>
      </c>
      <c r="H231" s="30">
        <f>H232</f>
        <v>121381.24</v>
      </c>
    </row>
    <row r="232" spans="1:8" ht="15">
      <c r="A232" s="45" t="s">
        <v>23</v>
      </c>
      <c r="B232" s="15" t="s">
        <v>33</v>
      </c>
      <c r="C232" s="15" t="s">
        <v>124</v>
      </c>
      <c r="D232" s="15" t="s">
        <v>24</v>
      </c>
      <c r="E232" s="15" t="s">
        <v>9</v>
      </c>
      <c r="F232" s="15" t="s">
        <v>9</v>
      </c>
      <c r="G232" s="9" t="s">
        <v>9</v>
      </c>
      <c r="H232" s="28">
        <f>H233</f>
        <v>121381.24</v>
      </c>
    </row>
    <row r="233" spans="1:8" ht="97.5" customHeight="1">
      <c r="A233" s="36" t="s">
        <v>108</v>
      </c>
      <c r="B233" s="15" t="s">
        <v>33</v>
      </c>
      <c r="C233" s="15" t="s">
        <v>124</v>
      </c>
      <c r="D233" s="15" t="s">
        <v>107</v>
      </c>
      <c r="E233" s="15"/>
      <c r="F233" s="15" t="s">
        <v>9</v>
      </c>
      <c r="G233" s="9" t="s">
        <v>9</v>
      </c>
      <c r="H233" s="28">
        <f>H234</f>
        <v>121381.24</v>
      </c>
    </row>
    <row r="234" spans="1:8" ht="28.5">
      <c r="A234" s="24" t="s">
        <v>65</v>
      </c>
      <c r="B234" s="13" t="s">
        <v>33</v>
      </c>
      <c r="C234" s="13" t="s">
        <v>124</v>
      </c>
      <c r="D234" s="13" t="s">
        <v>107</v>
      </c>
      <c r="E234" s="13" t="s">
        <v>168</v>
      </c>
      <c r="F234" s="13" t="s">
        <v>66</v>
      </c>
      <c r="G234" s="11" t="s">
        <v>9</v>
      </c>
      <c r="H234" s="27">
        <f>SUM(H235:H239)</f>
        <v>121381.24</v>
      </c>
    </row>
    <row r="235" spans="1:8" ht="28.5">
      <c r="A235" s="26" t="s">
        <v>129</v>
      </c>
      <c r="B235" s="13" t="s">
        <v>33</v>
      </c>
      <c r="C235" s="13" t="s">
        <v>124</v>
      </c>
      <c r="D235" s="13" t="s">
        <v>107</v>
      </c>
      <c r="E235" s="13" t="s">
        <v>168</v>
      </c>
      <c r="F235" s="13" t="s">
        <v>66</v>
      </c>
      <c r="G235" s="13" t="s">
        <v>119</v>
      </c>
      <c r="H235" s="25">
        <f>30843+7724.25</f>
        <v>38567.25</v>
      </c>
    </row>
    <row r="236" spans="1:8" ht="42.75">
      <c r="A236" s="26" t="s">
        <v>169</v>
      </c>
      <c r="B236" s="13" t="s">
        <v>33</v>
      </c>
      <c r="C236" s="13" t="s">
        <v>124</v>
      </c>
      <c r="D236" s="13" t="s">
        <v>107</v>
      </c>
      <c r="E236" s="13" t="s">
        <v>168</v>
      </c>
      <c r="F236" s="13" t="s">
        <v>66</v>
      </c>
      <c r="G236" s="13" t="s">
        <v>170</v>
      </c>
      <c r="H236" s="25">
        <f>21461+9104.75</f>
        <v>30565.75</v>
      </c>
    </row>
    <row r="237" spans="1:8" ht="81.75" customHeight="1">
      <c r="A237" s="26" t="s">
        <v>130</v>
      </c>
      <c r="B237" s="13" t="s">
        <v>33</v>
      </c>
      <c r="C237" s="13" t="s">
        <v>124</v>
      </c>
      <c r="D237" s="13" t="s">
        <v>107</v>
      </c>
      <c r="E237" s="13" t="s">
        <v>168</v>
      </c>
      <c r="F237" s="13" t="s">
        <v>66</v>
      </c>
      <c r="G237" s="13" t="s">
        <v>142</v>
      </c>
      <c r="H237" s="25">
        <f>32733.24</f>
        <v>32733.24</v>
      </c>
    </row>
    <row r="238" spans="1:8" ht="85.5">
      <c r="A238" s="26" t="s">
        <v>131</v>
      </c>
      <c r="B238" s="13" t="s">
        <v>33</v>
      </c>
      <c r="C238" s="13" t="s">
        <v>124</v>
      </c>
      <c r="D238" s="13" t="s">
        <v>107</v>
      </c>
      <c r="E238" s="13" t="s">
        <v>168</v>
      </c>
      <c r="F238" s="13" t="s">
        <v>66</v>
      </c>
      <c r="G238" s="13" t="s">
        <v>143</v>
      </c>
      <c r="H238" s="25">
        <f>8834+2206</f>
        <v>11040</v>
      </c>
    </row>
    <row r="239" spans="1:8" ht="42.75">
      <c r="A239" s="26" t="s">
        <v>192</v>
      </c>
      <c r="B239" s="13" t="s">
        <v>33</v>
      </c>
      <c r="C239" s="13" t="s">
        <v>124</v>
      </c>
      <c r="D239" s="13" t="s">
        <v>107</v>
      </c>
      <c r="E239" s="13" t="s">
        <v>168</v>
      </c>
      <c r="F239" s="13" t="s">
        <v>66</v>
      </c>
      <c r="G239" s="13" t="s">
        <v>193</v>
      </c>
      <c r="H239" s="25">
        <f>6778+1697</f>
        <v>8475</v>
      </c>
    </row>
    <row r="240" spans="1:8" ht="15">
      <c r="A240" s="56" t="s">
        <v>71</v>
      </c>
      <c r="B240" s="57" t="s">
        <v>9</v>
      </c>
      <c r="C240" s="57" t="s">
        <v>9</v>
      </c>
      <c r="D240" s="57" t="s">
        <v>9</v>
      </c>
      <c r="E240" s="57" t="s">
        <v>9</v>
      </c>
      <c r="F240" s="58" t="s">
        <v>9</v>
      </c>
      <c r="G240" s="58" t="s">
        <v>9</v>
      </c>
      <c r="H240" s="59">
        <f>H12+H65+H80+H106+H121+H156+H208+H224+H230+H219+H214</f>
        <v>3152813</v>
      </c>
    </row>
    <row r="241" spans="1:8" ht="14.25">
      <c r="A241" s="2"/>
      <c r="B241" s="23"/>
      <c r="C241" s="23"/>
      <c r="D241" s="23"/>
      <c r="E241" s="23"/>
      <c r="F241" s="2"/>
      <c r="G241" s="2"/>
      <c r="H241" s="3"/>
    </row>
    <row r="242" spans="1:8" ht="14.25">
      <c r="A242" s="2"/>
      <c r="B242" s="23"/>
      <c r="C242" s="23"/>
      <c r="D242" s="23"/>
      <c r="E242" s="23"/>
      <c r="F242" s="2"/>
      <c r="G242" s="2"/>
      <c r="H242" s="3"/>
    </row>
    <row r="243" spans="1:8" ht="14.25">
      <c r="A243" s="2"/>
      <c r="B243" s="23"/>
      <c r="C243" s="23"/>
      <c r="D243" s="23"/>
      <c r="E243" s="23"/>
      <c r="F243" s="2"/>
      <c r="G243" s="2"/>
      <c r="H243" s="3"/>
    </row>
    <row r="244" spans="1:8" ht="14.25">
      <c r="A244" s="2"/>
      <c r="B244" s="23"/>
      <c r="C244" s="23"/>
      <c r="D244" s="23"/>
      <c r="E244" s="23"/>
      <c r="F244" s="2"/>
      <c r="G244" s="2"/>
      <c r="H244" s="3"/>
    </row>
    <row r="245" spans="1:8" ht="14.25">
      <c r="A245" s="2"/>
      <c r="B245" s="23"/>
      <c r="C245" s="23"/>
      <c r="D245" s="23"/>
      <c r="E245" s="23"/>
      <c r="F245" s="2"/>
      <c r="G245" s="2"/>
      <c r="H245" s="3"/>
    </row>
    <row r="246" spans="1:8" ht="14.25">
      <c r="A246" s="2"/>
      <c r="B246" s="23"/>
      <c r="C246" s="23"/>
      <c r="D246" s="23"/>
      <c r="E246" s="23"/>
      <c r="F246" s="2"/>
      <c r="G246" s="2"/>
      <c r="H246" s="3"/>
    </row>
    <row r="247" spans="1:8" ht="14.25">
      <c r="A247" s="2"/>
      <c r="B247" s="23"/>
      <c r="C247" s="23"/>
      <c r="D247" s="23"/>
      <c r="E247" s="23"/>
      <c r="F247" s="2"/>
      <c r="G247" s="2"/>
      <c r="H247" s="3"/>
    </row>
    <row r="248" spans="1:8" ht="14.25">
      <c r="A248" s="2"/>
      <c r="B248" s="23"/>
      <c r="C248" s="23"/>
      <c r="D248" s="23"/>
      <c r="E248" s="23"/>
      <c r="F248" s="2"/>
      <c r="G248" s="2"/>
      <c r="H248" s="3"/>
    </row>
    <row r="249" spans="1:8" ht="14.25">
      <c r="A249" s="2"/>
      <c r="B249" s="23"/>
      <c r="C249" s="23"/>
      <c r="D249" s="23"/>
      <c r="E249" s="23"/>
      <c r="F249" s="2"/>
      <c r="G249" s="2"/>
      <c r="H249" s="3"/>
    </row>
    <row r="250" spans="1:8" ht="14.25">
      <c r="A250" s="2"/>
      <c r="B250" s="23"/>
      <c r="C250" s="23"/>
      <c r="D250" s="23"/>
      <c r="E250" s="23"/>
      <c r="F250" s="2"/>
      <c r="G250" s="2"/>
      <c r="H250" s="3"/>
    </row>
    <row r="251" spans="1:8" ht="14.25">
      <c r="A251" s="2"/>
      <c r="B251" s="23"/>
      <c r="C251" s="23"/>
      <c r="D251" s="23"/>
      <c r="E251" s="23"/>
      <c r="F251" s="2"/>
      <c r="G251" s="2"/>
      <c r="H251" s="3"/>
    </row>
    <row r="252" spans="1:8" ht="14.25">
      <c r="A252" s="2"/>
      <c r="B252" s="23"/>
      <c r="C252" s="23"/>
      <c r="D252" s="23"/>
      <c r="E252" s="23"/>
      <c r="F252" s="2"/>
      <c r="G252" s="2"/>
      <c r="H252" s="3"/>
    </row>
    <row r="253" spans="1:8" ht="14.25">
      <c r="A253" s="2"/>
      <c r="B253" s="23"/>
      <c r="C253" s="23"/>
      <c r="D253" s="23"/>
      <c r="E253" s="23"/>
      <c r="F253" s="2"/>
      <c r="G253" s="2"/>
      <c r="H253" s="3"/>
    </row>
    <row r="254" spans="1:8" ht="14.25">
      <c r="A254" s="2"/>
      <c r="B254" s="23"/>
      <c r="C254" s="23"/>
      <c r="D254" s="23"/>
      <c r="E254" s="23"/>
      <c r="F254" s="2"/>
      <c r="G254" s="2"/>
      <c r="H254" s="3"/>
    </row>
    <row r="255" spans="1:8" ht="14.25">
      <c r="A255" s="2"/>
      <c r="B255" s="23"/>
      <c r="C255" s="23"/>
      <c r="D255" s="23"/>
      <c r="E255" s="23"/>
      <c r="F255" s="2"/>
      <c r="G255" s="2"/>
      <c r="H255" s="3"/>
    </row>
    <row r="256" spans="1:8" ht="14.25">
      <c r="A256" s="2"/>
      <c r="B256" s="23"/>
      <c r="C256" s="23"/>
      <c r="D256" s="23"/>
      <c r="E256" s="23"/>
      <c r="F256" s="2"/>
      <c r="G256" s="2"/>
      <c r="H256" s="3"/>
    </row>
    <row r="257" spans="1:8" ht="14.25">
      <c r="A257" s="2"/>
      <c r="B257" s="23"/>
      <c r="C257" s="23"/>
      <c r="D257" s="23"/>
      <c r="E257" s="23"/>
      <c r="F257" s="2"/>
      <c r="G257" s="2"/>
      <c r="H257" s="3"/>
    </row>
    <row r="258" spans="1:8" ht="14.25">
      <c r="A258" s="2"/>
      <c r="B258" s="23"/>
      <c r="C258" s="23"/>
      <c r="D258" s="23"/>
      <c r="E258" s="23"/>
      <c r="F258" s="2"/>
      <c r="G258" s="2"/>
      <c r="H258" s="3"/>
    </row>
    <row r="259" spans="1:8" ht="14.25">
      <c r="A259" s="2"/>
      <c r="B259" s="23"/>
      <c r="C259" s="23"/>
      <c r="D259" s="23"/>
      <c r="E259" s="23"/>
      <c r="F259" s="2"/>
      <c r="G259" s="2"/>
      <c r="H259" s="3"/>
    </row>
    <row r="260" spans="1:8" ht="14.25">
      <c r="A260" s="2"/>
      <c r="B260" s="23"/>
      <c r="C260" s="23"/>
      <c r="D260" s="23"/>
      <c r="E260" s="23"/>
      <c r="F260" s="2"/>
      <c r="G260" s="2"/>
      <c r="H260" s="3"/>
    </row>
    <row r="261" spans="1:8" ht="14.25">
      <c r="A261" s="2"/>
      <c r="B261" s="23"/>
      <c r="C261" s="23"/>
      <c r="D261" s="23"/>
      <c r="E261" s="23"/>
      <c r="F261" s="2"/>
      <c r="G261" s="2"/>
      <c r="H261" s="3"/>
    </row>
    <row r="262" spans="1:8" ht="14.25">
      <c r="A262" s="2"/>
      <c r="B262" s="23"/>
      <c r="C262" s="23"/>
      <c r="D262" s="23"/>
      <c r="E262" s="23"/>
      <c r="F262" s="2"/>
      <c r="G262" s="2"/>
      <c r="H262" s="3"/>
    </row>
    <row r="263" spans="1:8" ht="14.25">
      <c r="A263" s="2"/>
      <c r="B263" s="23"/>
      <c r="C263" s="23"/>
      <c r="D263" s="23"/>
      <c r="E263" s="23"/>
      <c r="F263" s="2"/>
      <c r="G263" s="2"/>
      <c r="H263" s="3"/>
    </row>
    <row r="264" spans="1:8" ht="14.25">
      <c r="A264" s="2"/>
      <c r="B264" s="23"/>
      <c r="C264" s="23"/>
      <c r="D264" s="23"/>
      <c r="E264" s="23"/>
      <c r="F264" s="2"/>
      <c r="G264" s="2"/>
      <c r="H264" s="3"/>
    </row>
    <row r="265" spans="1:8" ht="14.25">
      <c r="A265" s="2"/>
      <c r="B265" s="23"/>
      <c r="C265" s="23"/>
      <c r="D265" s="23"/>
      <c r="E265" s="23"/>
      <c r="F265" s="2"/>
      <c r="G265" s="2"/>
      <c r="H265" s="3"/>
    </row>
    <row r="266" spans="1:8" ht="14.25">
      <c r="A266" s="2"/>
      <c r="B266" s="23"/>
      <c r="C266" s="23"/>
      <c r="D266" s="23"/>
      <c r="E266" s="23"/>
      <c r="F266" s="2"/>
      <c r="G266" s="2"/>
      <c r="H266" s="3"/>
    </row>
    <row r="267" spans="1:8" ht="14.25">
      <c r="A267" s="2"/>
      <c r="B267" s="23"/>
      <c r="C267" s="23"/>
      <c r="D267" s="23"/>
      <c r="E267" s="23"/>
      <c r="F267" s="2"/>
      <c r="G267" s="2"/>
      <c r="H267" s="3"/>
    </row>
    <row r="268" spans="1:8" ht="14.25">
      <c r="A268" s="2"/>
      <c r="B268" s="23"/>
      <c r="C268" s="23"/>
      <c r="D268" s="23"/>
      <c r="E268" s="23"/>
      <c r="F268" s="2"/>
      <c r="G268" s="2"/>
      <c r="H268" s="3"/>
    </row>
    <row r="269" spans="1:8" ht="14.25">
      <c r="A269" s="2"/>
      <c r="B269" s="23"/>
      <c r="C269" s="23"/>
      <c r="D269" s="23"/>
      <c r="E269" s="23"/>
      <c r="F269" s="2"/>
      <c r="G269" s="2"/>
      <c r="H269" s="3"/>
    </row>
    <row r="270" spans="1:8" ht="14.25">
      <c r="A270" s="2"/>
      <c r="B270" s="23"/>
      <c r="C270" s="23"/>
      <c r="D270" s="23"/>
      <c r="E270" s="23"/>
      <c r="F270" s="2"/>
      <c r="G270" s="2"/>
      <c r="H270" s="3"/>
    </row>
    <row r="271" spans="1:8" ht="14.25">
      <c r="A271" s="2"/>
      <c r="B271" s="23"/>
      <c r="C271" s="23"/>
      <c r="D271" s="23"/>
      <c r="E271" s="23"/>
      <c r="F271" s="2"/>
      <c r="G271" s="2"/>
      <c r="H271" s="3"/>
    </row>
    <row r="272" spans="1:8" ht="14.25">
      <c r="A272" s="2"/>
      <c r="B272" s="23"/>
      <c r="C272" s="23"/>
      <c r="D272" s="23"/>
      <c r="E272" s="23"/>
      <c r="F272" s="2"/>
      <c r="G272" s="2"/>
      <c r="H272" s="3"/>
    </row>
    <row r="273" spans="1:8" ht="14.25">
      <c r="A273" s="2"/>
      <c r="B273" s="23"/>
      <c r="C273" s="23"/>
      <c r="D273" s="23"/>
      <c r="E273" s="23"/>
      <c r="F273" s="2"/>
      <c r="G273" s="2"/>
      <c r="H273" s="3"/>
    </row>
    <row r="274" spans="1:8" ht="14.25">
      <c r="A274" s="2"/>
      <c r="B274" s="23"/>
      <c r="C274" s="23"/>
      <c r="D274" s="23"/>
      <c r="E274" s="23"/>
      <c r="F274" s="2"/>
      <c r="G274" s="2"/>
      <c r="H274" s="3"/>
    </row>
    <row r="275" spans="1:8" ht="14.25">
      <c r="A275" s="2"/>
      <c r="B275" s="23"/>
      <c r="C275" s="23"/>
      <c r="D275" s="23"/>
      <c r="E275" s="23"/>
      <c r="F275" s="2"/>
      <c r="G275" s="2"/>
      <c r="H275" s="3"/>
    </row>
    <row r="276" spans="1:8" ht="14.25">
      <c r="A276" s="2"/>
      <c r="B276" s="23"/>
      <c r="C276" s="23"/>
      <c r="D276" s="23"/>
      <c r="E276" s="23"/>
      <c r="F276" s="2"/>
      <c r="G276" s="2"/>
      <c r="H276" s="3"/>
    </row>
    <row r="277" spans="1:8" ht="14.25">
      <c r="A277" s="2"/>
      <c r="B277" s="23"/>
      <c r="C277" s="23"/>
      <c r="D277" s="23"/>
      <c r="E277" s="23"/>
      <c r="F277" s="2"/>
      <c r="G277" s="2"/>
      <c r="H277" s="3"/>
    </row>
    <row r="278" spans="1:8" ht="14.25">
      <c r="A278" s="2"/>
      <c r="B278" s="23"/>
      <c r="C278" s="23"/>
      <c r="D278" s="23"/>
      <c r="E278" s="23"/>
      <c r="F278" s="2"/>
      <c r="G278" s="2"/>
      <c r="H278" s="3"/>
    </row>
    <row r="279" spans="1:8" ht="14.25">
      <c r="A279" s="2"/>
      <c r="B279" s="23"/>
      <c r="C279" s="23"/>
      <c r="D279" s="23"/>
      <c r="E279" s="23"/>
      <c r="F279" s="2"/>
      <c r="G279" s="2"/>
      <c r="H279" s="3"/>
    </row>
    <row r="280" spans="1:8" ht="14.25">
      <c r="A280" s="2"/>
      <c r="B280" s="23"/>
      <c r="C280" s="23"/>
      <c r="D280" s="23"/>
      <c r="E280" s="23"/>
      <c r="F280" s="2"/>
      <c r="G280" s="2"/>
      <c r="H280" s="3"/>
    </row>
    <row r="281" spans="1:8" ht="14.25">
      <c r="A281" s="2"/>
      <c r="B281" s="23"/>
      <c r="C281" s="23"/>
      <c r="D281" s="23"/>
      <c r="E281" s="23"/>
      <c r="F281" s="2"/>
      <c r="G281" s="2"/>
      <c r="H281" s="3"/>
    </row>
    <row r="282" spans="1:8" ht="14.25">
      <c r="A282" s="2"/>
      <c r="B282" s="23"/>
      <c r="C282" s="23"/>
      <c r="D282" s="23"/>
      <c r="E282" s="23"/>
      <c r="F282" s="2"/>
      <c r="G282" s="2"/>
      <c r="H282" s="3"/>
    </row>
    <row r="283" spans="1:8" ht="14.25">
      <c r="A283" s="2"/>
      <c r="B283" s="23"/>
      <c r="C283" s="23"/>
      <c r="D283" s="23"/>
      <c r="E283" s="23"/>
      <c r="F283" s="2"/>
      <c r="G283" s="2"/>
      <c r="H283" s="3"/>
    </row>
    <row r="284" spans="1:8" ht="14.25">
      <c r="A284" s="2"/>
      <c r="B284" s="23"/>
      <c r="C284" s="23"/>
      <c r="D284" s="23"/>
      <c r="E284" s="23"/>
      <c r="F284" s="2"/>
      <c r="G284" s="2"/>
      <c r="H284" s="3"/>
    </row>
    <row r="285" spans="1:8" ht="14.25">
      <c r="A285" s="2"/>
      <c r="B285" s="23"/>
      <c r="C285" s="23"/>
      <c r="D285" s="23"/>
      <c r="E285" s="23"/>
      <c r="F285" s="2"/>
      <c r="G285" s="2"/>
      <c r="H285" s="3"/>
    </row>
    <row r="286" spans="1:8" ht="14.25">
      <c r="A286" s="2"/>
      <c r="B286" s="23"/>
      <c r="C286" s="23"/>
      <c r="D286" s="23"/>
      <c r="E286" s="23"/>
      <c r="F286" s="2"/>
      <c r="G286" s="2"/>
      <c r="H286" s="3"/>
    </row>
    <row r="287" spans="1:8" ht="14.25">
      <c r="A287" s="2"/>
      <c r="B287" s="23"/>
      <c r="C287" s="23"/>
      <c r="D287" s="23"/>
      <c r="E287" s="23"/>
      <c r="F287" s="2"/>
      <c r="G287" s="2"/>
      <c r="H287" s="3"/>
    </row>
  </sheetData>
  <sheetProtection/>
  <mergeCells count="14">
    <mergeCell ref="A6:H6"/>
    <mergeCell ref="A7:F7"/>
    <mergeCell ref="A1:H1"/>
    <mergeCell ref="A2:H2"/>
    <mergeCell ref="A3:H3"/>
    <mergeCell ref="A4:H4"/>
    <mergeCell ref="H9:H10"/>
    <mergeCell ref="A9:A10"/>
    <mergeCell ref="F9:F10"/>
    <mergeCell ref="E9:E10"/>
    <mergeCell ref="G9:G10"/>
    <mergeCell ref="B9:B10"/>
    <mergeCell ref="C9:C10"/>
    <mergeCell ref="D9:D10"/>
  </mergeCells>
  <printOptions/>
  <pageMargins left="0.18" right="0.31496062992125984" top="0.27" bottom="0.26" header="0.25" footer="0.17"/>
  <pageSetup fitToHeight="6" horizontalDpi="600" verticalDpi="600" orientation="portrait" paperSize="9" scale="95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1.25390625" style="0" customWidth="1"/>
    <col min="2" max="2" width="15.25390625" style="0" customWidth="1"/>
    <col min="3" max="3" width="7.25390625" style="0" hidden="1" customWidth="1"/>
    <col min="4" max="4" width="15.375" style="76" customWidth="1"/>
    <col min="5" max="5" width="9.125" style="0" hidden="1" customWidth="1"/>
    <col min="7" max="7" width="10.125" style="0" bestFit="1" customWidth="1"/>
  </cols>
  <sheetData>
    <row r="1" spans="1:10" ht="15">
      <c r="A1" s="106" t="s">
        <v>185</v>
      </c>
      <c r="B1" s="106"/>
      <c r="C1" s="106"/>
      <c r="D1" s="106"/>
      <c r="E1" s="106"/>
      <c r="F1" s="60"/>
      <c r="G1" s="60"/>
      <c r="H1" s="60"/>
      <c r="I1" s="60"/>
      <c r="J1" s="60"/>
    </row>
    <row r="2" spans="1:10" ht="15">
      <c r="A2" s="106" t="s">
        <v>0</v>
      </c>
      <c r="B2" s="106"/>
      <c r="C2" s="106"/>
      <c r="D2" s="106"/>
      <c r="E2" s="106"/>
      <c r="F2" s="60"/>
      <c r="G2" s="60"/>
      <c r="H2" s="60"/>
      <c r="I2" s="60"/>
      <c r="J2" s="60"/>
    </row>
    <row r="3" spans="1:10" ht="15">
      <c r="A3" s="106" t="s">
        <v>218</v>
      </c>
      <c r="B3" s="106"/>
      <c r="C3" s="106"/>
      <c r="D3" s="106"/>
      <c r="E3" s="106"/>
      <c r="F3" s="60"/>
      <c r="G3" s="60"/>
      <c r="H3" s="60"/>
      <c r="I3" s="60"/>
      <c r="J3" s="60"/>
    </row>
    <row r="4" spans="1:10" ht="15">
      <c r="A4" s="106" t="s">
        <v>242</v>
      </c>
      <c r="B4" s="106"/>
      <c r="C4" s="106"/>
      <c r="D4" s="106"/>
      <c r="E4" s="106"/>
      <c r="F4" s="60"/>
      <c r="G4" s="60"/>
      <c r="H4" s="60"/>
      <c r="I4" s="60"/>
      <c r="J4" s="60"/>
    </row>
    <row r="5" spans="1:10" ht="15">
      <c r="A5" s="6"/>
      <c r="B5" s="6"/>
      <c r="C5" s="6"/>
      <c r="D5" s="75"/>
      <c r="E5" s="6"/>
      <c r="F5" s="6"/>
      <c r="G5" s="6"/>
      <c r="H5" s="6"/>
      <c r="I5" s="6"/>
      <c r="J5" s="6"/>
    </row>
    <row r="6" spans="1:10" ht="15">
      <c r="A6" s="6"/>
      <c r="B6" s="6"/>
      <c r="C6" s="6"/>
      <c r="D6" s="75"/>
      <c r="E6" s="6"/>
      <c r="F6" s="6"/>
      <c r="G6" s="6"/>
      <c r="H6" s="6"/>
      <c r="I6" s="6"/>
      <c r="J6" s="6"/>
    </row>
    <row r="7" spans="1:10" ht="14.25" customHeight="1">
      <c r="A7" s="104" t="s">
        <v>230</v>
      </c>
      <c r="B7" s="104"/>
      <c r="C7" s="104"/>
      <c r="D7" s="104"/>
      <c r="E7" s="61"/>
      <c r="F7" s="61"/>
      <c r="G7" s="61"/>
      <c r="H7" s="61"/>
      <c r="I7" s="61"/>
      <c r="J7" s="61"/>
    </row>
    <row r="8" spans="1:10" ht="37.5" customHeight="1">
      <c r="A8" s="104"/>
      <c r="B8" s="104"/>
      <c r="C8" s="104"/>
      <c r="D8" s="104"/>
      <c r="E8" s="61"/>
      <c r="F8" s="61"/>
      <c r="G8" s="61"/>
      <c r="H8" s="61"/>
      <c r="I8" s="61"/>
      <c r="J8" s="61"/>
    </row>
    <row r="9" spans="1:10" ht="15">
      <c r="A9" s="6"/>
      <c r="B9" s="6"/>
      <c r="C9" s="6"/>
      <c r="D9" s="104"/>
      <c r="E9" s="104"/>
      <c r="F9" s="104"/>
      <c r="G9" s="104"/>
      <c r="H9" s="104"/>
      <c r="I9" s="104"/>
      <c r="J9" s="104"/>
    </row>
    <row r="10" spans="1:10" ht="15">
      <c r="A10" s="73" t="s">
        <v>234</v>
      </c>
      <c r="B10" s="73" t="s">
        <v>4</v>
      </c>
      <c r="C10" s="73"/>
      <c r="D10" s="12" t="s">
        <v>8</v>
      </c>
      <c r="E10" s="62"/>
      <c r="F10" s="62"/>
      <c r="G10" s="63"/>
      <c r="H10" s="63"/>
      <c r="I10" s="63"/>
      <c r="J10" s="63"/>
    </row>
    <row r="11" spans="1:10" ht="29.25">
      <c r="A11" s="68" t="str">
        <f>'Расходы №5'!A82</f>
        <v> МП "Предупреждение чрезвычайных ситуаций и обеспечение пожарной безопасности"</v>
      </c>
      <c r="B11" s="65" t="str">
        <f>'Расходы №5'!D82</f>
        <v>7950301</v>
      </c>
      <c r="C11" s="66"/>
      <c r="D11" s="67">
        <v>6000</v>
      </c>
      <c r="E11" s="62"/>
      <c r="F11" s="62"/>
      <c r="G11" s="63"/>
      <c r="H11" s="63"/>
      <c r="I11" s="63"/>
      <c r="J11" s="63"/>
    </row>
    <row r="12" spans="1:4" ht="28.5">
      <c r="A12" s="69" t="str">
        <f>'Расходы №5'!A199</f>
        <v>Муниципальная программа "Мероприятия по проведению массовых праздников"</v>
      </c>
      <c r="B12" s="70">
        <f>'Расходы №5'!D199</f>
        <v>7950801</v>
      </c>
      <c r="C12" s="70"/>
      <c r="D12" s="67">
        <v>25000</v>
      </c>
    </row>
    <row r="13" spans="1:4" ht="45" customHeight="1">
      <c r="A13" s="69" t="s">
        <v>202</v>
      </c>
      <c r="B13" s="71" t="s">
        <v>172</v>
      </c>
      <c r="C13" s="70"/>
      <c r="D13" s="67">
        <v>110400</v>
      </c>
    </row>
    <row r="14" spans="1:4" ht="18.75" customHeight="1">
      <c r="A14" s="69" t="s">
        <v>217</v>
      </c>
      <c r="B14" s="71" t="s">
        <v>213</v>
      </c>
      <c r="C14" s="70"/>
      <c r="D14" s="67">
        <v>3000</v>
      </c>
    </row>
    <row r="15" spans="1:4" ht="18" customHeight="1">
      <c r="A15" s="69" t="s">
        <v>231</v>
      </c>
      <c r="B15" s="71" t="s">
        <v>221</v>
      </c>
      <c r="C15" s="70"/>
      <c r="D15" s="67">
        <v>30000</v>
      </c>
    </row>
    <row r="16" spans="1:10" ht="27" customHeight="1">
      <c r="A16" s="26" t="s">
        <v>156</v>
      </c>
      <c r="B16" s="26"/>
      <c r="C16" s="26"/>
      <c r="D16" s="67">
        <f>SUM(D11:D15)</f>
        <v>174400</v>
      </c>
      <c r="E16" s="62"/>
      <c r="F16" s="62"/>
      <c r="G16" s="72"/>
      <c r="H16" s="63"/>
      <c r="I16" s="63"/>
      <c r="J16" s="63"/>
    </row>
    <row r="17" spans="5:10" ht="15">
      <c r="E17" s="62"/>
      <c r="F17" s="62"/>
      <c r="G17" s="63"/>
      <c r="H17" s="63"/>
      <c r="I17" s="63"/>
      <c r="J17" s="63"/>
    </row>
  </sheetData>
  <sheetProtection/>
  <mergeCells count="6">
    <mergeCell ref="D9:J9"/>
    <mergeCell ref="A1:E1"/>
    <mergeCell ref="A2:E2"/>
    <mergeCell ref="A7:D8"/>
    <mergeCell ref="A3:E3"/>
    <mergeCell ref="A4:E4"/>
  </mergeCells>
  <printOptions/>
  <pageMargins left="0.59" right="0.4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CN283"/>
  <sheetViews>
    <sheetView zoomScaleSheetLayoutView="85" zoomScalePageLayoutView="0" workbookViewId="0" topLeftCell="A1">
      <pane xSplit="7" ySplit="11" topLeftCell="H19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J7" sqref="J7"/>
    </sheetView>
  </sheetViews>
  <sheetFormatPr defaultColWidth="9.00390625" defaultRowHeight="12.75"/>
  <cols>
    <col min="1" max="1" width="46.375" style="0" customWidth="1"/>
    <col min="2" max="2" width="6.625" style="20" customWidth="1"/>
    <col min="3" max="3" width="7.375" style="20" customWidth="1"/>
    <col min="4" max="4" width="10.375" style="20" customWidth="1"/>
    <col min="5" max="5" width="5.375" style="20" customWidth="1"/>
    <col min="6" max="6" width="5.75390625" style="0" customWidth="1"/>
    <col min="7" max="7" width="8.375" style="0" customWidth="1"/>
    <col min="8" max="9" width="13.75390625" style="5" customWidth="1"/>
    <col min="10" max="10" width="12.375" style="0" customWidth="1"/>
    <col min="11" max="11" width="11.875" style="0" customWidth="1"/>
  </cols>
  <sheetData>
    <row r="1" spans="1:9" ht="15">
      <c r="A1" s="106" t="s">
        <v>157</v>
      </c>
      <c r="B1" s="106"/>
      <c r="C1" s="106"/>
      <c r="D1" s="106"/>
      <c r="E1" s="106"/>
      <c r="F1" s="106"/>
      <c r="G1" s="106"/>
      <c r="H1" s="106"/>
      <c r="I1" s="106"/>
    </row>
    <row r="2" spans="1:9" ht="15">
      <c r="A2" s="106" t="s">
        <v>0</v>
      </c>
      <c r="B2" s="106"/>
      <c r="C2" s="106"/>
      <c r="D2" s="106"/>
      <c r="E2" s="106"/>
      <c r="F2" s="106"/>
      <c r="G2" s="106"/>
      <c r="H2" s="106"/>
      <c r="I2" s="106"/>
    </row>
    <row r="3" spans="1:9" ht="15">
      <c r="A3" s="106" t="s">
        <v>218</v>
      </c>
      <c r="B3" s="106"/>
      <c r="C3" s="106"/>
      <c r="D3" s="106"/>
      <c r="E3" s="106"/>
      <c r="F3" s="106"/>
      <c r="G3" s="106"/>
      <c r="H3" s="106"/>
      <c r="I3" s="106"/>
    </row>
    <row r="4" spans="1:9" ht="15">
      <c r="A4" s="106" t="s">
        <v>241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"/>
      <c r="B5" s="21"/>
      <c r="C5" s="21"/>
      <c r="D5" s="21"/>
      <c r="E5" s="21"/>
      <c r="F5" s="1"/>
      <c r="G5" s="6"/>
      <c r="H5" s="1"/>
      <c r="I5" s="1"/>
    </row>
    <row r="6" spans="1:9" ht="56.25" customHeight="1">
      <c r="A6" s="104" t="s">
        <v>229</v>
      </c>
      <c r="B6" s="104"/>
      <c r="C6" s="104"/>
      <c r="D6" s="104"/>
      <c r="E6" s="104"/>
      <c r="F6" s="104"/>
      <c r="G6" s="104"/>
      <c r="H6" s="104"/>
      <c r="I6" s="104"/>
    </row>
    <row r="7" spans="1:9" ht="15">
      <c r="A7" s="105"/>
      <c r="B7" s="105"/>
      <c r="C7" s="105"/>
      <c r="D7" s="105"/>
      <c r="E7" s="105"/>
      <c r="F7" s="105"/>
      <c r="G7" s="6"/>
      <c r="H7" s="74"/>
      <c r="I7" s="74"/>
    </row>
    <row r="8" spans="1:9" ht="15">
      <c r="A8" s="6"/>
      <c r="B8" s="22"/>
      <c r="C8" s="22"/>
      <c r="D8" s="22"/>
      <c r="E8" s="22"/>
      <c r="F8" s="6"/>
      <c r="G8" s="6"/>
      <c r="H8" s="74"/>
      <c r="I8" s="74"/>
    </row>
    <row r="9" spans="1:92" ht="12.75" customHeight="1">
      <c r="A9" s="101" t="s">
        <v>1</v>
      </c>
      <c r="B9" s="103" t="s">
        <v>2</v>
      </c>
      <c r="C9" s="103" t="s">
        <v>3</v>
      </c>
      <c r="D9" s="103" t="s">
        <v>4</v>
      </c>
      <c r="E9" s="103" t="s">
        <v>5</v>
      </c>
      <c r="F9" s="101" t="s">
        <v>6</v>
      </c>
      <c r="G9" s="101" t="s">
        <v>7</v>
      </c>
      <c r="H9" s="101" t="s">
        <v>189</v>
      </c>
      <c r="I9" s="101" t="s">
        <v>216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1:92" ht="12.75" customHeight="1">
      <c r="A10" s="101"/>
      <c r="B10" s="103"/>
      <c r="C10" s="103"/>
      <c r="D10" s="103"/>
      <c r="E10" s="103"/>
      <c r="F10" s="101"/>
      <c r="G10" s="101"/>
      <c r="H10" s="101"/>
      <c r="I10" s="10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ht="14.25">
      <c r="A11" s="38" t="s">
        <v>32</v>
      </c>
      <c r="B11" s="34" t="s">
        <v>33</v>
      </c>
      <c r="C11" s="34" t="s">
        <v>9</v>
      </c>
      <c r="D11" s="34" t="s">
        <v>9</v>
      </c>
      <c r="E11" s="34" t="s">
        <v>9</v>
      </c>
      <c r="F11" s="34" t="s">
        <v>9</v>
      </c>
      <c r="G11" s="34" t="s">
        <v>9</v>
      </c>
      <c r="H11" s="39">
        <f>H13+H22+H53+H61+H76+H90+H102+H110+H115+H121+H154+H198+H205+H216+H227+H221+H58+H210</f>
        <v>3342885</v>
      </c>
      <c r="I11" s="39">
        <f>I13+I22+I53+I61+I76+I90+I102+I110+I115+I121+I154+I198+I205+I216+I227+I221+I58+I210</f>
        <v>3454860.0000000005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</row>
    <row r="12" spans="1:92" ht="15">
      <c r="A12" s="40" t="s">
        <v>74</v>
      </c>
      <c r="B12" s="18" t="s">
        <v>33</v>
      </c>
      <c r="C12" s="18" t="s">
        <v>72</v>
      </c>
      <c r="D12" s="18" t="s">
        <v>9</v>
      </c>
      <c r="E12" s="41"/>
      <c r="F12" s="37"/>
      <c r="G12" s="37"/>
      <c r="H12" s="42">
        <f>H13+H22+H53+H58</f>
        <v>1680694.69</v>
      </c>
      <c r="I12" s="42">
        <f>I13+I22+I53+I58</f>
        <v>1726861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</row>
    <row r="13" spans="1:92" ht="42.75">
      <c r="A13" s="43" t="s">
        <v>84</v>
      </c>
      <c r="B13" s="14" t="s">
        <v>33</v>
      </c>
      <c r="C13" s="14" t="s">
        <v>34</v>
      </c>
      <c r="D13" s="14" t="s">
        <v>9</v>
      </c>
      <c r="E13" s="14" t="s">
        <v>9</v>
      </c>
      <c r="F13" s="14" t="s">
        <v>9</v>
      </c>
      <c r="G13" s="14" t="s">
        <v>9</v>
      </c>
      <c r="H13" s="30">
        <f>H14</f>
        <v>421546</v>
      </c>
      <c r="I13" s="30">
        <f>I14</f>
        <v>425452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</row>
    <row r="14" spans="1:92" ht="71.25">
      <c r="A14" s="44" t="s">
        <v>88</v>
      </c>
      <c r="B14" s="31" t="s">
        <v>33</v>
      </c>
      <c r="C14" s="31" t="s">
        <v>34</v>
      </c>
      <c r="D14" s="31" t="s">
        <v>85</v>
      </c>
      <c r="E14" s="31" t="s">
        <v>9</v>
      </c>
      <c r="F14" s="31" t="s">
        <v>9</v>
      </c>
      <c r="G14" s="31" t="s">
        <v>9</v>
      </c>
      <c r="H14" s="32">
        <f>H15</f>
        <v>421546</v>
      </c>
      <c r="I14" s="32">
        <f>I15</f>
        <v>425452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</row>
    <row r="15" spans="1:92" ht="14.25">
      <c r="A15" s="45" t="s">
        <v>87</v>
      </c>
      <c r="B15" s="15" t="s">
        <v>33</v>
      </c>
      <c r="C15" s="15" t="s">
        <v>34</v>
      </c>
      <c r="D15" s="15" t="s">
        <v>86</v>
      </c>
      <c r="E15" s="15"/>
      <c r="F15" s="15"/>
      <c r="G15" s="15"/>
      <c r="H15" s="28">
        <f>H16+H18+H20</f>
        <v>421546</v>
      </c>
      <c r="I15" s="28">
        <f>I16+I18+I20</f>
        <v>425452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</row>
    <row r="16" spans="1:92" ht="14.25">
      <c r="A16" s="24" t="s">
        <v>35</v>
      </c>
      <c r="B16" s="12" t="s">
        <v>33</v>
      </c>
      <c r="C16" s="12" t="s">
        <v>34</v>
      </c>
      <c r="D16" s="12" t="s">
        <v>86</v>
      </c>
      <c r="E16" s="12" t="s">
        <v>160</v>
      </c>
      <c r="F16" s="12" t="s">
        <v>36</v>
      </c>
      <c r="G16" s="13" t="s">
        <v>9</v>
      </c>
      <c r="H16" s="27">
        <f>H17</f>
        <v>323000</v>
      </c>
      <c r="I16" s="27">
        <f>I17</f>
        <v>326000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</row>
    <row r="17" spans="1:92" ht="14.25">
      <c r="A17" s="24" t="s">
        <v>35</v>
      </c>
      <c r="B17" s="12" t="s">
        <v>33</v>
      </c>
      <c r="C17" s="12" t="s">
        <v>34</v>
      </c>
      <c r="D17" s="12" t="s">
        <v>86</v>
      </c>
      <c r="E17" s="12" t="s">
        <v>160</v>
      </c>
      <c r="F17" s="12" t="s">
        <v>36</v>
      </c>
      <c r="G17" s="13" t="s">
        <v>132</v>
      </c>
      <c r="H17" s="25">
        <v>323000</v>
      </c>
      <c r="I17" s="25">
        <v>326000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ht="14.25">
      <c r="A18" s="24" t="s">
        <v>37</v>
      </c>
      <c r="B18" s="12" t="s">
        <v>33</v>
      </c>
      <c r="C18" s="12" t="s">
        <v>34</v>
      </c>
      <c r="D18" s="12" t="s">
        <v>86</v>
      </c>
      <c r="E18" s="12" t="s">
        <v>160</v>
      </c>
      <c r="F18" s="12" t="s">
        <v>38</v>
      </c>
      <c r="G18" s="13" t="s">
        <v>9</v>
      </c>
      <c r="H18" s="27">
        <f>H19</f>
        <v>1000</v>
      </c>
      <c r="I18" s="27">
        <f>I19</f>
        <v>1000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</row>
    <row r="19" spans="1:92" ht="14.25">
      <c r="A19" s="24" t="s">
        <v>37</v>
      </c>
      <c r="B19" s="12" t="s">
        <v>33</v>
      </c>
      <c r="C19" s="12" t="s">
        <v>34</v>
      </c>
      <c r="D19" s="12" t="s">
        <v>86</v>
      </c>
      <c r="E19" s="12" t="s">
        <v>160</v>
      </c>
      <c r="F19" s="12" t="s">
        <v>38</v>
      </c>
      <c r="G19" s="13" t="s">
        <v>132</v>
      </c>
      <c r="H19" s="25">
        <v>1000</v>
      </c>
      <c r="I19" s="25">
        <v>1000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ht="14.25">
      <c r="A20" s="24" t="s">
        <v>39</v>
      </c>
      <c r="B20" s="12" t="s">
        <v>33</v>
      </c>
      <c r="C20" s="12" t="s">
        <v>34</v>
      </c>
      <c r="D20" s="12" t="s">
        <v>86</v>
      </c>
      <c r="E20" s="12" t="s">
        <v>160</v>
      </c>
      <c r="F20" s="12" t="s">
        <v>40</v>
      </c>
      <c r="G20" s="13" t="s">
        <v>9</v>
      </c>
      <c r="H20" s="27">
        <f>H21</f>
        <v>97546</v>
      </c>
      <c r="I20" s="27">
        <f>I21</f>
        <v>98452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</row>
    <row r="21" spans="1:92" ht="14.25">
      <c r="A21" s="24" t="s">
        <v>39</v>
      </c>
      <c r="B21" s="12" t="s">
        <v>33</v>
      </c>
      <c r="C21" s="12" t="s">
        <v>34</v>
      </c>
      <c r="D21" s="12" t="s">
        <v>86</v>
      </c>
      <c r="E21" s="12" t="s">
        <v>160</v>
      </c>
      <c r="F21" s="12" t="s">
        <v>40</v>
      </c>
      <c r="G21" s="13" t="s">
        <v>132</v>
      </c>
      <c r="H21" s="25">
        <v>97546</v>
      </c>
      <c r="I21" s="25">
        <v>98452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ht="71.25">
      <c r="A22" s="43" t="s">
        <v>43</v>
      </c>
      <c r="B22" s="14" t="s">
        <v>33</v>
      </c>
      <c r="C22" s="14" t="s">
        <v>44</v>
      </c>
      <c r="D22" s="14" t="s">
        <v>9</v>
      </c>
      <c r="E22" s="14" t="s">
        <v>9</v>
      </c>
      <c r="F22" s="14" t="s">
        <v>9</v>
      </c>
      <c r="G22" s="14" t="s">
        <v>9</v>
      </c>
      <c r="H22" s="30">
        <f>H23+H50</f>
        <v>1248448.69</v>
      </c>
      <c r="I22" s="30">
        <f>I23+I50</f>
        <v>1290709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</row>
    <row r="23" spans="1:92" ht="71.25">
      <c r="A23" s="44" t="s">
        <v>88</v>
      </c>
      <c r="B23" s="31" t="s">
        <v>33</v>
      </c>
      <c r="C23" s="31" t="s">
        <v>44</v>
      </c>
      <c r="D23" s="31" t="s">
        <v>85</v>
      </c>
      <c r="E23" s="31" t="s">
        <v>9</v>
      </c>
      <c r="F23" s="31" t="s">
        <v>9</v>
      </c>
      <c r="G23" s="31" t="s">
        <v>9</v>
      </c>
      <c r="H23" s="32">
        <f>H24</f>
        <v>1198448.69</v>
      </c>
      <c r="I23" s="32">
        <f>I24</f>
        <v>1230709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ht="14.25">
      <c r="A24" s="45" t="s">
        <v>45</v>
      </c>
      <c r="B24" s="15" t="s">
        <v>33</v>
      </c>
      <c r="C24" s="15" t="s">
        <v>44</v>
      </c>
      <c r="D24" s="15" t="s">
        <v>89</v>
      </c>
      <c r="E24" s="15"/>
      <c r="F24" s="15"/>
      <c r="G24" s="15"/>
      <c r="H24" s="28">
        <f>H25+H27+H29+H31+H33+H35+H37+H39+H42+H44+H47+H46</f>
        <v>1198448.69</v>
      </c>
      <c r="I24" s="28">
        <f>I25+I27+I29+I31+I33+I35+I37+I39+I42+I44+I47+I46</f>
        <v>1230709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" ht="14.25">
      <c r="A25" s="24" t="s">
        <v>35</v>
      </c>
      <c r="B25" s="12" t="s">
        <v>33</v>
      </c>
      <c r="C25" s="12" t="s">
        <v>44</v>
      </c>
      <c r="D25" s="12" t="s">
        <v>89</v>
      </c>
      <c r="E25" s="12" t="s">
        <v>160</v>
      </c>
      <c r="F25" s="12" t="s">
        <v>36</v>
      </c>
      <c r="G25" s="13" t="s">
        <v>9</v>
      </c>
      <c r="H25" s="27">
        <f>H26</f>
        <v>777000</v>
      </c>
      <c r="I25" s="27">
        <f>I26</f>
        <v>780000</v>
      </c>
    </row>
    <row r="26" spans="1:9" ht="14.25">
      <c r="A26" s="24" t="s">
        <v>35</v>
      </c>
      <c r="B26" s="12" t="s">
        <v>33</v>
      </c>
      <c r="C26" s="12" t="s">
        <v>44</v>
      </c>
      <c r="D26" s="12" t="s">
        <v>89</v>
      </c>
      <c r="E26" s="12" t="s">
        <v>160</v>
      </c>
      <c r="F26" s="12" t="s">
        <v>36</v>
      </c>
      <c r="G26" s="13" t="s">
        <v>132</v>
      </c>
      <c r="H26" s="25">
        <v>777000</v>
      </c>
      <c r="I26" s="25">
        <v>780000</v>
      </c>
    </row>
    <row r="27" spans="1:9" ht="14.25">
      <c r="A27" s="24" t="s">
        <v>37</v>
      </c>
      <c r="B27" s="12" t="s">
        <v>33</v>
      </c>
      <c r="C27" s="12" t="s">
        <v>44</v>
      </c>
      <c r="D27" s="12" t="s">
        <v>89</v>
      </c>
      <c r="E27" s="12" t="s">
        <v>161</v>
      </c>
      <c r="F27" s="12" t="s">
        <v>38</v>
      </c>
      <c r="G27" s="13" t="s">
        <v>9</v>
      </c>
      <c r="H27" s="27">
        <f>H28</f>
        <v>1000</v>
      </c>
      <c r="I27" s="27">
        <f>I28</f>
        <v>1000</v>
      </c>
    </row>
    <row r="28" spans="1:9" ht="14.25">
      <c r="A28" s="24" t="s">
        <v>37</v>
      </c>
      <c r="B28" s="12" t="s">
        <v>33</v>
      </c>
      <c r="C28" s="12" t="s">
        <v>44</v>
      </c>
      <c r="D28" s="12" t="s">
        <v>89</v>
      </c>
      <c r="E28" s="12" t="s">
        <v>161</v>
      </c>
      <c r="F28" s="12" t="s">
        <v>38</v>
      </c>
      <c r="G28" s="13" t="s">
        <v>132</v>
      </c>
      <c r="H28" s="25">
        <v>1000</v>
      </c>
      <c r="I28" s="25">
        <v>1000</v>
      </c>
    </row>
    <row r="29" spans="1:9" ht="14.25">
      <c r="A29" s="24" t="s">
        <v>39</v>
      </c>
      <c r="B29" s="12" t="s">
        <v>33</v>
      </c>
      <c r="C29" s="12" t="s">
        <v>44</v>
      </c>
      <c r="D29" s="12" t="s">
        <v>89</v>
      </c>
      <c r="E29" s="12" t="s">
        <v>160</v>
      </c>
      <c r="F29" s="12" t="s">
        <v>40</v>
      </c>
      <c r="G29" s="13" t="s">
        <v>9</v>
      </c>
      <c r="H29" s="27">
        <f>H30</f>
        <v>234654</v>
      </c>
      <c r="I29" s="27">
        <f>I30</f>
        <v>235560</v>
      </c>
    </row>
    <row r="30" spans="1:9" ht="14.25">
      <c r="A30" s="24" t="s">
        <v>39</v>
      </c>
      <c r="B30" s="12" t="s">
        <v>33</v>
      </c>
      <c r="C30" s="12" t="s">
        <v>44</v>
      </c>
      <c r="D30" s="12" t="s">
        <v>89</v>
      </c>
      <c r="E30" s="12" t="s">
        <v>160</v>
      </c>
      <c r="F30" s="12" t="s">
        <v>40</v>
      </c>
      <c r="G30" s="13" t="s">
        <v>132</v>
      </c>
      <c r="H30" s="25">
        <v>234654</v>
      </c>
      <c r="I30" s="25">
        <v>235560</v>
      </c>
    </row>
    <row r="31" spans="1:9" ht="14.25">
      <c r="A31" s="24" t="s">
        <v>46</v>
      </c>
      <c r="B31" s="12" t="s">
        <v>33</v>
      </c>
      <c r="C31" s="12" t="s">
        <v>44</v>
      </c>
      <c r="D31" s="12" t="s">
        <v>89</v>
      </c>
      <c r="E31" s="12" t="s">
        <v>162</v>
      </c>
      <c r="F31" s="12" t="s">
        <v>47</v>
      </c>
      <c r="G31" s="13" t="s">
        <v>9</v>
      </c>
      <c r="H31" s="27">
        <f>H32</f>
        <v>10000</v>
      </c>
      <c r="I31" s="27">
        <f>I32</f>
        <v>12000</v>
      </c>
    </row>
    <row r="32" spans="1:9" ht="14.25">
      <c r="A32" s="24" t="s">
        <v>46</v>
      </c>
      <c r="B32" s="12" t="s">
        <v>33</v>
      </c>
      <c r="C32" s="12" t="s">
        <v>44</v>
      </c>
      <c r="D32" s="12" t="s">
        <v>89</v>
      </c>
      <c r="E32" s="12" t="s">
        <v>162</v>
      </c>
      <c r="F32" s="12" t="s">
        <v>47</v>
      </c>
      <c r="G32" s="13" t="s">
        <v>132</v>
      </c>
      <c r="H32" s="25">
        <v>10000</v>
      </c>
      <c r="I32" s="25">
        <v>12000</v>
      </c>
    </row>
    <row r="33" spans="1:9" ht="14.25">
      <c r="A33" s="24" t="s">
        <v>41</v>
      </c>
      <c r="B33" s="12" t="s">
        <v>33</v>
      </c>
      <c r="C33" s="12" t="s">
        <v>44</v>
      </c>
      <c r="D33" s="12" t="s">
        <v>89</v>
      </c>
      <c r="E33" s="12" t="s">
        <v>162</v>
      </c>
      <c r="F33" s="12" t="s">
        <v>42</v>
      </c>
      <c r="G33" s="13" t="s">
        <v>9</v>
      </c>
      <c r="H33" s="27">
        <f>H34</f>
        <v>0</v>
      </c>
      <c r="I33" s="27">
        <f>I34</f>
        <v>0</v>
      </c>
    </row>
    <row r="34" spans="1:9" ht="14.25">
      <c r="A34" s="24" t="s">
        <v>41</v>
      </c>
      <c r="B34" s="12" t="s">
        <v>33</v>
      </c>
      <c r="C34" s="12" t="s">
        <v>44</v>
      </c>
      <c r="D34" s="12" t="s">
        <v>89</v>
      </c>
      <c r="E34" s="12" t="s">
        <v>162</v>
      </c>
      <c r="F34" s="12" t="s">
        <v>42</v>
      </c>
      <c r="G34" s="13" t="s">
        <v>132</v>
      </c>
      <c r="H34" s="25">
        <v>0</v>
      </c>
      <c r="I34" s="25">
        <v>0</v>
      </c>
    </row>
    <row r="35" spans="1:9" ht="14.25">
      <c r="A35" s="24" t="s">
        <v>48</v>
      </c>
      <c r="B35" s="12" t="s">
        <v>33</v>
      </c>
      <c r="C35" s="12" t="s">
        <v>44</v>
      </c>
      <c r="D35" s="12" t="s">
        <v>89</v>
      </c>
      <c r="E35" s="12" t="s">
        <v>162</v>
      </c>
      <c r="F35" s="12" t="s">
        <v>49</v>
      </c>
      <c r="G35" s="13" t="s">
        <v>9</v>
      </c>
      <c r="H35" s="27">
        <f>H36</f>
        <v>86031.5</v>
      </c>
      <c r="I35" s="27">
        <f>I36</f>
        <v>95000</v>
      </c>
    </row>
    <row r="36" spans="1:9" ht="14.25">
      <c r="A36" s="24" t="s">
        <v>48</v>
      </c>
      <c r="B36" s="12" t="s">
        <v>33</v>
      </c>
      <c r="C36" s="12" t="s">
        <v>44</v>
      </c>
      <c r="D36" s="12" t="s">
        <v>89</v>
      </c>
      <c r="E36" s="12" t="s">
        <v>162</v>
      </c>
      <c r="F36" s="12" t="s">
        <v>49</v>
      </c>
      <c r="G36" s="13" t="s">
        <v>132</v>
      </c>
      <c r="H36" s="25">
        <v>86031.5</v>
      </c>
      <c r="I36" s="25">
        <v>95000</v>
      </c>
    </row>
    <row r="37" spans="1:9" ht="28.5">
      <c r="A37" s="46" t="s">
        <v>115</v>
      </c>
      <c r="B37" s="12" t="s">
        <v>33</v>
      </c>
      <c r="C37" s="12" t="s">
        <v>44</v>
      </c>
      <c r="D37" s="12" t="s">
        <v>89</v>
      </c>
      <c r="E37" s="12" t="s">
        <v>162</v>
      </c>
      <c r="F37" s="12" t="s">
        <v>120</v>
      </c>
      <c r="G37" s="13"/>
      <c r="H37" s="27">
        <f>H38</f>
        <v>0</v>
      </c>
      <c r="I37" s="27">
        <f>I38</f>
        <v>0</v>
      </c>
    </row>
    <row r="38" spans="1:9" ht="28.5">
      <c r="A38" s="46" t="s">
        <v>115</v>
      </c>
      <c r="B38" s="12" t="s">
        <v>33</v>
      </c>
      <c r="C38" s="12" t="s">
        <v>44</v>
      </c>
      <c r="D38" s="12" t="s">
        <v>89</v>
      </c>
      <c r="E38" s="12" t="s">
        <v>162</v>
      </c>
      <c r="F38" s="12" t="s">
        <v>120</v>
      </c>
      <c r="G38" s="13" t="s">
        <v>132</v>
      </c>
      <c r="H38" s="25">
        <v>0</v>
      </c>
      <c r="I38" s="25">
        <v>0</v>
      </c>
    </row>
    <row r="39" spans="1:9" ht="14.25">
      <c r="A39" s="24" t="s">
        <v>50</v>
      </c>
      <c r="B39" s="12" t="s">
        <v>33</v>
      </c>
      <c r="C39" s="12" t="s">
        <v>44</v>
      </c>
      <c r="D39" s="12" t="s">
        <v>89</v>
      </c>
      <c r="E39" s="12" t="s">
        <v>162</v>
      </c>
      <c r="F39" s="12" t="s">
        <v>20</v>
      </c>
      <c r="G39" s="13" t="s">
        <v>9</v>
      </c>
      <c r="H39" s="27">
        <f>H41+H40</f>
        <v>20000</v>
      </c>
      <c r="I39" s="27">
        <f>I41+I40</f>
        <v>25000</v>
      </c>
    </row>
    <row r="40" spans="1:9" ht="14.25">
      <c r="A40" s="24" t="s">
        <v>151</v>
      </c>
      <c r="B40" s="12" t="s">
        <v>33</v>
      </c>
      <c r="C40" s="12" t="s">
        <v>44</v>
      </c>
      <c r="D40" s="12" t="s">
        <v>89</v>
      </c>
      <c r="E40" s="12" t="s">
        <v>162</v>
      </c>
      <c r="F40" s="13" t="s">
        <v>20</v>
      </c>
      <c r="G40" s="13" t="s">
        <v>139</v>
      </c>
      <c r="H40" s="25">
        <v>0</v>
      </c>
      <c r="I40" s="25">
        <v>0</v>
      </c>
    </row>
    <row r="41" spans="1:9" ht="28.5">
      <c r="A41" s="46" t="s">
        <v>145</v>
      </c>
      <c r="B41" s="12" t="s">
        <v>33</v>
      </c>
      <c r="C41" s="12" t="s">
        <v>44</v>
      </c>
      <c r="D41" s="12" t="s">
        <v>89</v>
      </c>
      <c r="E41" s="12" t="s">
        <v>162</v>
      </c>
      <c r="F41" s="12" t="s">
        <v>20</v>
      </c>
      <c r="G41" s="13" t="s">
        <v>144</v>
      </c>
      <c r="H41" s="25">
        <v>20000</v>
      </c>
      <c r="I41" s="25">
        <v>25000</v>
      </c>
    </row>
    <row r="42" spans="1:9" ht="14.25">
      <c r="A42" s="24" t="s">
        <v>16</v>
      </c>
      <c r="B42" s="12" t="s">
        <v>33</v>
      </c>
      <c r="C42" s="12" t="s">
        <v>44</v>
      </c>
      <c r="D42" s="12" t="s">
        <v>89</v>
      </c>
      <c r="E42" s="12" t="s">
        <v>162</v>
      </c>
      <c r="F42" s="12" t="s">
        <v>18</v>
      </c>
      <c r="G42" s="13" t="s">
        <v>9</v>
      </c>
      <c r="H42" s="27">
        <f>H43</f>
        <v>0</v>
      </c>
      <c r="I42" s="27">
        <f>I43</f>
        <v>0</v>
      </c>
    </row>
    <row r="43" spans="1:9" ht="14.25">
      <c r="A43" s="24" t="s">
        <v>16</v>
      </c>
      <c r="B43" s="12" t="s">
        <v>33</v>
      </c>
      <c r="C43" s="12" t="s">
        <v>44</v>
      </c>
      <c r="D43" s="12" t="s">
        <v>89</v>
      </c>
      <c r="E43" s="12" t="s">
        <v>162</v>
      </c>
      <c r="F43" s="12" t="s">
        <v>18</v>
      </c>
      <c r="G43" s="13" t="s">
        <v>132</v>
      </c>
      <c r="H43" s="25">
        <v>0</v>
      </c>
      <c r="I43" s="25">
        <v>0</v>
      </c>
    </row>
    <row r="44" spans="1:9" ht="14.25">
      <c r="A44" s="24" t="s">
        <v>10</v>
      </c>
      <c r="B44" s="12" t="s">
        <v>33</v>
      </c>
      <c r="C44" s="12" t="s">
        <v>44</v>
      </c>
      <c r="D44" s="12" t="s">
        <v>89</v>
      </c>
      <c r="E44" s="12" t="s">
        <v>162</v>
      </c>
      <c r="F44" s="12" t="s">
        <v>51</v>
      </c>
      <c r="G44" s="13" t="s">
        <v>9</v>
      </c>
      <c r="H44" s="27">
        <v>0</v>
      </c>
      <c r="I44" s="27">
        <v>0</v>
      </c>
    </row>
    <row r="45" spans="1:9" ht="14.25">
      <c r="A45" s="24" t="s">
        <v>29</v>
      </c>
      <c r="B45" s="12" t="s">
        <v>33</v>
      </c>
      <c r="C45" s="12" t="s">
        <v>44</v>
      </c>
      <c r="D45" s="12" t="s">
        <v>89</v>
      </c>
      <c r="E45" s="12" t="s">
        <v>162</v>
      </c>
      <c r="F45" s="12" t="s">
        <v>30</v>
      </c>
      <c r="G45" s="13"/>
      <c r="H45" s="27">
        <f>H46</f>
        <v>19763.19</v>
      </c>
      <c r="I45" s="27">
        <f>I46</f>
        <v>0</v>
      </c>
    </row>
    <row r="46" spans="1:9" ht="14.25">
      <c r="A46" s="46" t="s">
        <v>29</v>
      </c>
      <c r="B46" s="12" t="s">
        <v>33</v>
      </c>
      <c r="C46" s="12" t="s">
        <v>44</v>
      </c>
      <c r="D46" s="12" t="s">
        <v>89</v>
      </c>
      <c r="E46" s="12" t="s">
        <v>162</v>
      </c>
      <c r="F46" s="12" t="s">
        <v>30</v>
      </c>
      <c r="G46" s="13" t="s">
        <v>132</v>
      </c>
      <c r="H46" s="25">
        <v>19763.19</v>
      </c>
      <c r="I46" s="25"/>
    </row>
    <row r="47" spans="1:9" ht="28.5">
      <c r="A47" s="46" t="s">
        <v>11</v>
      </c>
      <c r="B47" s="12" t="s">
        <v>33</v>
      </c>
      <c r="C47" s="12" t="s">
        <v>44</v>
      </c>
      <c r="D47" s="12" t="s">
        <v>89</v>
      </c>
      <c r="E47" s="12" t="s">
        <v>162</v>
      </c>
      <c r="F47" s="12" t="s">
        <v>12</v>
      </c>
      <c r="G47" s="13"/>
      <c r="H47" s="27">
        <f>H48+H49</f>
        <v>50000</v>
      </c>
      <c r="I47" s="27">
        <f>I48+I49</f>
        <v>82149</v>
      </c>
    </row>
    <row r="48" spans="1:9" ht="28.5">
      <c r="A48" s="46" t="s">
        <v>146</v>
      </c>
      <c r="B48" s="12" t="s">
        <v>33</v>
      </c>
      <c r="C48" s="12" t="s">
        <v>44</v>
      </c>
      <c r="D48" s="12" t="s">
        <v>89</v>
      </c>
      <c r="E48" s="12" t="s">
        <v>162</v>
      </c>
      <c r="F48" s="12" t="s">
        <v>12</v>
      </c>
      <c r="G48" s="13" t="s">
        <v>134</v>
      </c>
      <c r="H48" s="25">
        <v>50000</v>
      </c>
      <c r="I48" s="25">
        <v>82149</v>
      </c>
    </row>
    <row r="49" spans="1:9" ht="14.25">
      <c r="A49" s="46" t="s">
        <v>148</v>
      </c>
      <c r="B49" s="12" t="s">
        <v>33</v>
      </c>
      <c r="C49" s="12" t="s">
        <v>44</v>
      </c>
      <c r="D49" s="12" t="s">
        <v>89</v>
      </c>
      <c r="E49" s="12" t="s">
        <v>162</v>
      </c>
      <c r="F49" s="12" t="s">
        <v>12</v>
      </c>
      <c r="G49" s="13" t="s">
        <v>147</v>
      </c>
      <c r="H49" s="25">
        <v>0</v>
      </c>
      <c r="I49" s="25">
        <v>0</v>
      </c>
    </row>
    <row r="50" spans="1:9" ht="28.5">
      <c r="A50" s="45" t="s">
        <v>220</v>
      </c>
      <c r="B50" s="15" t="s">
        <v>33</v>
      </c>
      <c r="C50" s="15" t="s">
        <v>44</v>
      </c>
      <c r="D50" s="15" t="s">
        <v>221</v>
      </c>
      <c r="E50" s="15" t="s">
        <v>9</v>
      </c>
      <c r="F50" s="15" t="s">
        <v>9</v>
      </c>
      <c r="G50" s="9" t="s">
        <v>9</v>
      </c>
      <c r="H50" s="28">
        <f>H51</f>
        <v>50000</v>
      </c>
      <c r="I50" s="28">
        <f>I51</f>
        <v>60000</v>
      </c>
    </row>
    <row r="51" spans="1:9" ht="15">
      <c r="A51" s="24" t="s">
        <v>48</v>
      </c>
      <c r="B51" s="12" t="s">
        <v>33</v>
      </c>
      <c r="C51" s="13" t="s">
        <v>44</v>
      </c>
      <c r="D51" s="13" t="s">
        <v>221</v>
      </c>
      <c r="E51" s="13" t="s">
        <v>162</v>
      </c>
      <c r="F51" s="13" t="s">
        <v>49</v>
      </c>
      <c r="G51" s="11" t="s">
        <v>9</v>
      </c>
      <c r="H51" s="41">
        <f>H52</f>
        <v>50000</v>
      </c>
      <c r="I51" s="41">
        <f>I52</f>
        <v>60000</v>
      </c>
    </row>
    <row r="52" spans="1:9" ht="14.25">
      <c r="A52" s="24" t="s">
        <v>48</v>
      </c>
      <c r="B52" s="12" t="s">
        <v>33</v>
      </c>
      <c r="C52" s="13" t="s">
        <v>44</v>
      </c>
      <c r="D52" s="13" t="s">
        <v>221</v>
      </c>
      <c r="E52" s="13" t="s">
        <v>162</v>
      </c>
      <c r="F52" s="13" t="s">
        <v>49</v>
      </c>
      <c r="G52" s="13" t="s">
        <v>132</v>
      </c>
      <c r="H52" s="25">
        <v>50000</v>
      </c>
      <c r="I52" s="25">
        <v>60000</v>
      </c>
    </row>
    <row r="53" spans="1:9" ht="15">
      <c r="A53" s="43" t="s">
        <v>58</v>
      </c>
      <c r="B53" s="14" t="s">
        <v>33</v>
      </c>
      <c r="C53" s="14" t="s">
        <v>52</v>
      </c>
      <c r="D53" s="14" t="s">
        <v>9</v>
      </c>
      <c r="E53" s="7" t="s">
        <v>9</v>
      </c>
      <c r="F53" s="7" t="s">
        <v>9</v>
      </c>
      <c r="G53" s="7" t="s">
        <v>9</v>
      </c>
      <c r="H53" s="30">
        <f aca="true" t="shared" si="0" ref="H53:I56">H54</f>
        <v>10000</v>
      </c>
      <c r="I53" s="30">
        <f t="shared" si="0"/>
        <v>10000</v>
      </c>
    </row>
    <row r="54" spans="1:9" ht="15">
      <c r="A54" s="44" t="s">
        <v>58</v>
      </c>
      <c r="B54" s="31" t="s">
        <v>33</v>
      </c>
      <c r="C54" s="31" t="s">
        <v>52</v>
      </c>
      <c r="D54" s="31" t="s">
        <v>59</v>
      </c>
      <c r="E54" s="8"/>
      <c r="F54" s="8"/>
      <c r="G54" s="8"/>
      <c r="H54" s="32">
        <f t="shared" si="0"/>
        <v>10000</v>
      </c>
      <c r="I54" s="32">
        <f t="shared" si="0"/>
        <v>10000</v>
      </c>
    </row>
    <row r="55" spans="1:9" ht="15">
      <c r="A55" s="45" t="s">
        <v>91</v>
      </c>
      <c r="B55" s="15" t="s">
        <v>33</v>
      </c>
      <c r="C55" s="15" t="s">
        <v>52</v>
      </c>
      <c r="D55" s="15" t="s">
        <v>92</v>
      </c>
      <c r="E55" s="9"/>
      <c r="F55" s="9" t="s">
        <v>9</v>
      </c>
      <c r="G55" s="9" t="s">
        <v>9</v>
      </c>
      <c r="H55" s="28">
        <f t="shared" si="0"/>
        <v>10000</v>
      </c>
      <c r="I55" s="28">
        <f t="shared" si="0"/>
        <v>10000</v>
      </c>
    </row>
    <row r="56" spans="1:9" ht="15">
      <c r="A56" s="24" t="s">
        <v>10</v>
      </c>
      <c r="B56" s="13" t="s">
        <v>33</v>
      </c>
      <c r="C56" s="13" t="s">
        <v>52</v>
      </c>
      <c r="D56" s="13" t="s">
        <v>92</v>
      </c>
      <c r="E56" s="13" t="s">
        <v>163</v>
      </c>
      <c r="F56" s="13" t="s">
        <v>51</v>
      </c>
      <c r="G56" s="11" t="s">
        <v>9</v>
      </c>
      <c r="H56" s="27">
        <f t="shared" si="0"/>
        <v>10000</v>
      </c>
      <c r="I56" s="27">
        <f t="shared" si="0"/>
        <v>10000</v>
      </c>
    </row>
    <row r="57" spans="1:9" ht="14.25">
      <c r="A57" s="24" t="s">
        <v>10</v>
      </c>
      <c r="B57" s="13" t="s">
        <v>33</v>
      </c>
      <c r="C57" s="13" t="s">
        <v>52</v>
      </c>
      <c r="D57" s="13" t="s">
        <v>92</v>
      </c>
      <c r="E57" s="13" t="s">
        <v>163</v>
      </c>
      <c r="F57" s="13" t="s">
        <v>51</v>
      </c>
      <c r="G57" s="13" t="s">
        <v>132</v>
      </c>
      <c r="H57" s="25">
        <v>10000</v>
      </c>
      <c r="I57" s="25">
        <v>10000</v>
      </c>
    </row>
    <row r="58" spans="1:9" ht="128.25">
      <c r="A58" s="93" t="s">
        <v>228</v>
      </c>
      <c r="B58" s="89" t="s">
        <v>33</v>
      </c>
      <c r="C58" s="89" t="s">
        <v>226</v>
      </c>
      <c r="D58" s="89" t="s">
        <v>227</v>
      </c>
      <c r="E58" s="89"/>
      <c r="F58" s="89"/>
      <c r="G58" s="89"/>
      <c r="H58" s="28">
        <f>H59</f>
        <v>700</v>
      </c>
      <c r="I58" s="28">
        <f>I59</f>
        <v>700</v>
      </c>
    </row>
    <row r="59" spans="1:9" ht="28.5">
      <c r="A59" s="24" t="s">
        <v>11</v>
      </c>
      <c r="B59" s="13" t="s">
        <v>33</v>
      </c>
      <c r="C59" s="13" t="s">
        <v>226</v>
      </c>
      <c r="D59" s="13" t="s">
        <v>227</v>
      </c>
      <c r="E59" s="13" t="s">
        <v>162</v>
      </c>
      <c r="F59" s="13" t="s">
        <v>12</v>
      </c>
      <c r="G59" s="13" t="s">
        <v>147</v>
      </c>
      <c r="H59" s="25">
        <v>700</v>
      </c>
      <c r="I59" s="25">
        <v>700</v>
      </c>
    </row>
    <row r="60" spans="1:9" ht="14.25">
      <c r="A60" s="40" t="s">
        <v>75</v>
      </c>
      <c r="B60" s="19" t="s">
        <v>33</v>
      </c>
      <c r="C60" s="19" t="s">
        <v>111</v>
      </c>
      <c r="D60" s="19"/>
      <c r="E60" s="19"/>
      <c r="F60" s="19"/>
      <c r="G60" s="19"/>
      <c r="H60" s="41">
        <f>H61</f>
        <v>48900</v>
      </c>
      <c r="I60" s="41">
        <f>I61</f>
        <v>47600</v>
      </c>
    </row>
    <row r="61" spans="1:9" ht="28.5">
      <c r="A61" s="43" t="s">
        <v>60</v>
      </c>
      <c r="B61" s="14" t="s">
        <v>33</v>
      </c>
      <c r="C61" s="14" t="s">
        <v>61</v>
      </c>
      <c r="D61" s="14" t="s">
        <v>9</v>
      </c>
      <c r="E61" s="14" t="s">
        <v>9</v>
      </c>
      <c r="F61" s="14" t="s">
        <v>9</v>
      </c>
      <c r="G61" s="7" t="s">
        <v>9</v>
      </c>
      <c r="H61" s="30">
        <f>H62</f>
        <v>48900</v>
      </c>
      <c r="I61" s="30">
        <f>I62</f>
        <v>47600</v>
      </c>
    </row>
    <row r="62" spans="1:9" ht="42.75">
      <c r="A62" s="45" t="s">
        <v>62</v>
      </c>
      <c r="B62" s="15" t="s">
        <v>33</v>
      </c>
      <c r="C62" s="15" t="s">
        <v>61</v>
      </c>
      <c r="D62" s="15" t="s">
        <v>233</v>
      </c>
      <c r="E62" s="15" t="s">
        <v>9</v>
      </c>
      <c r="F62" s="15" t="s">
        <v>9</v>
      </c>
      <c r="G62" s="9" t="s">
        <v>9</v>
      </c>
      <c r="H62" s="28">
        <f>H63+H65+H67+H69+H71+H73</f>
        <v>48900</v>
      </c>
      <c r="I62" s="28">
        <f>I63+I65+I67+I69+I71+I73</f>
        <v>47600</v>
      </c>
    </row>
    <row r="63" spans="1:9" ht="15">
      <c r="A63" s="24" t="s">
        <v>63</v>
      </c>
      <c r="B63" s="13" t="s">
        <v>33</v>
      </c>
      <c r="C63" s="13" t="s">
        <v>61</v>
      </c>
      <c r="D63" s="13" t="s">
        <v>233</v>
      </c>
      <c r="E63" s="13" t="s">
        <v>160</v>
      </c>
      <c r="F63" s="13" t="s">
        <v>36</v>
      </c>
      <c r="G63" s="11" t="s">
        <v>9</v>
      </c>
      <c r="H63" s="27">
        <f>H64</f>
        <v>36600</v>
      </c>
      <c r="I63" s="27">
        <f>I64</f>
        <v>34800</v>
      </c>
    </row>
    <row r="64" spans="1:9" ht="14.25">
      <c r="A64" s="24" t="s">
        <v>63</v>
      </c>
      <c r="B64" s="13" t="s">
        <v>33</v>
      </c>
      <c r="C64" s="13" t="s">
        <v>61</v>
      </c>
      <c r="D64" s="13" t="s">
        <v>233</v>
      </c>
      <c r="E64" s="13" t="s">
        <v>160</v>
      </c>
      <c r="F64" s="13" t="s">
        <v>36</v>
      </c>
      <c r="G64" s="13" t="s">
        <v>132</v>
      </c>
      <c r="H64" s="25">
        <v>36600</v>
      </c>
      <c r="I64" s="25">
        <v>34800</v>
      </c>
    </row>
    <row r="65" spans="1:9" ht="15">
      <c r="A65" s="24" t="s">
        <v>37</v>
      </c>
      <c r="B65" s="13" t="s">
        <v>33</v>
      </c>
      <c r="C65" s="13" t="s">
        <v>61</v>
      </c>
      <c r="D65" s="13" t="s">
        <v>233</v>
      </c>
      <c r="E65" s="13" t="s">
        <v>161</v>
      </c>
      <c r="F65" s="12" t="s">
        <v>38</v>
      </c>
      <c r="G65" s="11" t="s">
        <v>9</v>
      </c>
      <c r="H65" s="27">
        <f>H66</f>
        <v>0</v>
      </c>
      <c r="I65" s="27">
        <f>I66</f>
        <v>0</v>
      </c>
    </row>
    <row r="66" spans="1:9" ht="14.25">
      <c r="A66" s="24" t="s">
        <v>37</v>
      </c>
      <c r="B66" s="13" t="s">
        <v>33</v>
      </c>
      <c r="C66" s="13" t="s">
        <v>61</v>
      </c>
      <c r="D66" s="13" t="s">
        <v>233</v>
      </c>
      <c r="E66" s="13" t="s">
        <v>161</v>
      </c>
      <c r="F66" s="12" t="s">
        <v>38</v>
      </c>
      <c r="G66" s="13" t="s">
        <v>132</v>
      </c>
      <c r="H66" s="25">
        <v>0</v>
      </c>
      <c r="I66" s="25">
        <v>0</v>
      </c>
    </row>
    <row r="67" spans="1:9" ht="15">
      <c r="A67" s="24" t="s">
        <v>64</v>
      </c>
      <c r="B67" s="13" t="s">
        <v>33</v>
      </c>
      <c r="C67" s="13" t="s">
        <v>61</v>
      </c>
      <c r="D67" s="13" t="s">
        <v>233</v>
      </c>
      <c r="E67" s="13" t="s">
        <v>160</v>
      </c>
      <c r="F67" s="13" t="s">
        <v>40</v>
      </c>
      <c r="G67" s="11" t="s">
        <v>9</v>
      </c>
      <c r="H67" s="27">
        <f>H68</f>
        <v>11000</v>
      </c>
      <c r="I67" s="27">
        <f>I68</f>
        <v>10500</v>
      </c>
    </row>
    <row r="68" spans="1:9" ht="14.25">
      <c r="A68" s="24" t="s">
        <v>64</v>
      </c>
      <c r="B68" s="13" t="s">
        <v>33</v>
      </c>
      <c r="C68" s="13" t="s">
        <v>61</v>
      </c>
      <c r="D68" s="13" t="s">
        <v>233</v>
      </c>
      <c r="E68" s="13" t="s">
        <v>160</v>
      </c>
      <c r="F68" s="13" t="s">
        <v>40</v>
      </c>
      <c r="G68" s="13" t="s">
        <v>132</v>
      </c>
      <c r="H68" s="25">
        <v>11000</v>
      </c>
      <c r="I68" s="25">
        <v>10500</v>
      </c>
    </row>
    <row r="69" spans="1:9" ht="15">
      <c r="A69" s="24" t="s">
        <v>46</v>
      </c>
      <c r="B69" s="13" t="s">
        <v>33</v>
      </c>
      <c r="C69" s="13" t="s">
        <v>61</v>
      </c>
      <c r="D69" s="13" t="s">
        <v>233</v>
      </c>
      <c r="E69" s="13" t="s">
        <v>162</v>
      </c>
      <c r="F69" s="12" t="s">
        <v>47</v>
      </c>
      <c r="G69" s="11" t="s">
        <v>9</v>
      </c>
      <c r="H69" s="27">
        <f>H70</f>
        <v>1000</v>
      </c>
      <c r="I69" s="27">
        <f>I70</f>
        <v>1000</v>
      </c>
    </row>
    <row r="70" spans="1:9" ht="14.25">
      <c r="A70" s="24" t="s">
        <v>46</v>
      </c>
      <c r="B70" s="13" t="s">
        <v>33</v>
      </c>
      <c r="C70" s="13" t="s">
        <v>61</v>
      </c>
      <c r="D70" s="13" t="s">
        <v>233</v>
      </c>
      <c r="E70" s="13" t="s">
        <v>162</v>
      </c>
      <c r="F70" s="12" t="s">
        <v>47</v>
      </c>
      <c r="G70" s="13" t="s">
        <v>132</v>
      </c>
      <c r="H70" s="25">
        <v>1000</v>
      </c>
      <c r="I70" s="25">
        <v>1000</v>
      </c>
    </row>
    <row r="71" spans="1:9" ht="15">
      <c r="A71" s="24" t="s">
        <v>41</v>
      </c>
      <c r="B71" s="13" t="s">
        <v>33</v>
      </c>
      <c r="C71" s="13" t="s">
        <v>61</v>
      </c>
      <c r="D71" s="13" t="s">
        <v>233</v>
      </c>
      <c r="E71" s="13" t="s">
        <v>162</v>
      </c>
      <c r="F71" s="12" t="s">
        <v>42</v>
      </c>
      <c r="G71" s="11" t="s">
        <v>9</v>
      </c>
      <c r="H71" s="27">
        <f>H72</f>
        <v>0</v>
      </c>
      <c r="I71" s="27">
        <f>I72</f>
        <v>1000</v>
      </c>
    </row>
    <row r="72" spans="1:9" ht="14.25">
      <c r="A72" s="24" t="s">
        <v>41</v>
      </c>
      <c r="B72" s="13" t="s">
        <v>33</v>
      </c>
      <c r="C72" s="13" t="s">
        <v>61</v>
      </c>
      <c r="D72" s="13" t="s">
        <v>233</v>
      </c>
      <c r="E72" s="13" t="s">
        <v>162</v>
      </c>
      <c r="F72" s="12" t="s">
        <v>42</v>
      </c>
      <c r="G72" s="13" t="s">
        <v>132</v>
      </c>
      <c r="H72" s="25">
        <v>0</v>
      </c>
      <c r="I72" s="25">
        <v>1000</v>
      </c>
    </row>
    <row r="73" spans="1:9" ht="28.5">
      <c r="A73" s="46" t="s">
        <v>11</v>
      </c>
      <c r="B73" s="13" t="s">
        <v>33</v>
      </c>
      <c r="C73" s="13" t="s">
        <v>61</v>
      </c>
      <c r="D73" s="13" t="s">
        <v>233</v>
      </c>
      <c r="E73" s="13" t="s">
        <v>162</v>
      </c>
      <c r="F73" s="12" t="s">
        <v>12</v>
      </c>
      <c r="G73" s="11" t="s">
        <v>9</v>
      </c>
      <c r="H73" s="27">
        <f>H74</f>
        <v>300</v>
      </c>
      <c r="I73" s="27">
        <f>I74</f>
        <v>300</v>
      </c>
    </row>
    <row r="74" spans="1:9" ht="14.25">
      <c r="A74" s="46" t="s">
        <v>148</v>
      </c>
      <c r="B74" s="13" t="s">
        <v>33</v>
      </c>
      <c r="C74" s="13" t="s">
        <v>61</v>
      </c>
      <c r="D74" s="13" t="s">
        <v>233</v>
      </c>
      <c r="E74" s="13" t="s">
        <v>162</v>
      </c>
      <c r="F74" s="12" t="s">
        <v>12</v>
      </c>
      <c r="G74" s="13" t="s">
        <v>147</v>
      </c>
      <c r="H74" s="25">
        <v>300</v>
      </c>
      <c r="I74" s="25">
        <v>300</v>
      </c>
    </row>
    <row r="75" spans="1:9" ht="42.75">
      <c r="A75" s="47" t="s">
        <v>76</v>
      </c>
      <c r="B75" s="19" t="s">
        <v>33</v>
      </c>
      <c r="C75" s="19" t="s">
        <v>81</v>
      </c>
      <c r="D75" s="19"/>
      <c r="E75" s="19"/>
      <c r="F75" s="19"/>
      <c r="G75" s="19"/>
      <c r="H75" s="41">
        <f>H76+H90</f>
        <v>41000</v>
      </c>
      <c r="I75" s="41">
        <f>I76+I90</f>
        <v>45000</v>
      </c>
    </row>
    <row r="76" spans="1:9" ht="42.75">
      <c r="A76" s="43" t="s">
        <v>67</v>
      </c>
      <c r="B76" s="14" t="s">
        <v>33</v>
      </c>
      <c r="C76" s="14" t="s">
        <v>68</v>
      </c>
      <c r="D76" s="14" t="s">
        <v>9</v>
      </c>
      <c r="E76" s="14" t="s">
        <v>9</v>
      </c>
      <c r="F76" s="14" t="s">
        <v>9</v>
      </c>
      <c r="G76" s="7" t="s">
        <v>9</v>
      </c>
      <c r="H76" s="48">
        <f>H77+H87</f>
        <v>20000</v>
      </c>
      <c r="I76" s="48">
        <f>I77+I87</f>
        <v>20000</v>
      </c>
    </row>
    <row r="77" spans="1:9" ht="42.75">
      <c r="A77" s="45" t="s">
        <v>200</v>
      </c>
      <c r="B77" s="15" t="s">
        <v>33</v>
      </c>
      <c r="C77" s="15" t="s">
        <v>68</v>
      </c>
      <c r="D77" s="15" t="s">
        <v>152</v>
      </c>
      <c r="E77" s="15" t="s">
        <v>9</v>
      </c>
      <c r="F77" s="15" t="s">
        <v>9</v>
      </c>
      <c r="G77" s="9" t="s">
        <v>9</v>
      </c>
      <c r="H77" s="49">
        <f>H78+H80+H82+H84</f>
        <v>20000</v>
      </c>
      <c r="I77" s="49">
        <f>I78+I80+I82+I84</f>
        <v>20000</v>
      </c>
    </row>
    <row r="78" spans="1:9" ht="15">
      <c r="A78" s="24" t="s">
        <v>16</v>
      </c>
      <c r="B78" s="12" t="s">
        <v>33</v>
      </c>
      <c r="C78" s="13" t="s">
        <v>68</v>
      </c>
      <c r="D78" s="13" t="s">
        <v>152</v>
      </c>
      <c r="E78" s="13" t="s">
        <v>162</v>
      </c>
      <c r="F78" s="13" t="s">
        <v>18</v>
      </c>
      <c r="G78" s="11" t="s">
        <v>9</v>
      </c>
      <c r="H78" s="50">
        <f>H79</f>
        <v>20000</v>
      </c>
      <c r="I78" s="50">
        <f>I79</f>
        <v>0</v>
      </c>
    </row>
    <row r="79" spans="1:9" ht="14.25">
      <c r="A79" s="24" t="s">
        <v>16</v>
      </c>
      <c r="B79" s="12" t="s">
        <v>33</v>
      </c>
      <c r="C79" s="13" t="s">
        <v>68</v>
      </c>
      <c r="D79" s="13" t="s">
        <v>152</v>
      </c>
      <c r="E79" s="13" t="s">
        <v>162</v>
      </c>
      <c r="F79" s="13" t="s">
        <v>18</v>
      </c>
      <c r="G79" s="13" t="s">
        <v>132</v>
      </c>
      <c r="H79" s="51">
        <v>20000</v>
      </c>
      <c r="I79" s="51">
        <v>0</v>
      </c>
    </row>
    <row r="80" spans="1:9" ht="14.25">
      <c r="A80" s="24" t="s">
        <v>10</v>
      </c>
      <c r="B80" s="12" t="s">
        <v>33</v>
      </c>
      <c r="C80" s="13" t="s">
        <v>68</v>
      </c>
      <c r="D80" s="13" t="s">
        <v>152</v>
      </c>
      <c r="E80" s="13" t="s">
        <v>162</v>
      </c>
      <c r="F80" s="13" t="s">
        <v>51</v>
      </c>
      <c r="G80" s="13"/>
      <c r="H80" s="50">
        <f>H81</f>
        <v>0</v>
      </c>
      <c r="I80" s="50">
        <f>I81</f>
        <v>0</v>
      </c>
    </row>
    <row r="81" spans="1:9" ht="14.25">
      <c r="A81" s="24" t="s">
        <v>10</v>
      </c>
      <c r="B81" s="12" t="s">
        <v>33</v>
      </c>
      <c r="C81" s="13" t="s">
        <v>68</v>
      </c>
      <c r="D81" s="13" t="s">
        <v>152</v>
      </c>
      <c r="E81" s="13" t="s">
        <v>162</v>
      </c>
      <c r="F81" s="13" t="s">
        <v>51</v>
      </c>
      <c r="G81" s="13" t="s">
        <v>132</v>
      </c>
      <c r="H81" s="51">
        <v>0</v>
      </c>
      <c r="I81" s="51">
        <v>0</v>
      </c>
    </row>
    <row r="82" spans="1:9" ht="14.25">
      <c r="A82" s="24" t="s">
        <v>29</v>
      </c>
      <c r="B82" s="12" t="s">
        <v>33</v>
      </c>
      <c r="C82" s="13" t="s">
        <v>68</v>
      </c>
      <c r="D82" s="13" t="s">
        <v>152</v>
      </c>
      <c r="E82" s="13" t="s">
        <v>162</v>
      </c>
      <c r="F82" s="12" t="s">
        <v>30</v>
      </c>
      <c r="G82" s="13"/>
      <c r="H82" s="50">
        <f>H83</f>
        <v>0</v>
      </c>
      <c r="I82" s="50">
        <f>I83</f>
        <v>10000</v>
      </c>
    </row>
    <row r="83" spans="1:9" ht="14.25">
      <c r="A83" s="46" t="s">
        <v>29</v>
      </c>
      <c r="B83" s="12" t="s">
        <v>33</v>
      </c>
      <c r="C83" s="13" t="s">
        <v>68</v>
      </c>
      <c r="D83" s="13" t="s">
        <v>152</v>
      </c>
      <c r="E83" s="13" t="s">
        <v>162</v>
      </c>
      <c r="F83" s="12" t="s">
        <v>30</v>
      </c>
      <c r="G83" s="13" t="s">
        <v>132</v>
      </c>
      <c r="H83" s="51">
        <v>0</v>
      </c>
      <c r="I83" s="51">
        <v>10000</v>
      </c>
    </row>
    <row r="84" spans="1:9" ht="28.5">
      <c r="A84" s="24" t="s">
        <v>11</v>
      </c>
      <c r="B84" s="12" t="s">
        <v>33</v>
      </c>
      <c r="C84" s="13" t="s">
        <v>68</v>
      </c>
      <c r="D84" s="13" t="s">
        <v>152</v>
      </c>
      <c r="E84" s="13" t="s">
        <v>162</v>
      </c>
      <c r="F84" s="12" t="s">
        <v>12</v>
      </c>
      <c r="G84" s="13" t="s">
        <v>132</v>
      </c>
      <c r="H84" s="50">
        <f>H85+H86</f>
        <v>0</v>
      </c>
      <c r="I84" s="50">
        <f>I85+I86</f>
        <v>10000</v>
      </c>
    </row>
    <row r="85" spans="1:9" ht="28.5">
      <c r="A85" s="46" t="s">
        <v>146</v>
      </c>
      <c r="B85" s="12" t="s">
        <v>33</v>
      </c>
      <c r="C85" s="13" t="s">
        <v>68</v>
      </c>
      <c r="D85" s="13" t="s">
        <v>152</v>
      </c>
      <c r="E85" s="13" t="s">
        <v>162</v>
      </c>
      <c r="F85" s="12" t="s">
        <v>12</v>
      </c>
      <c r="G85" s="13" t="s">
        <v>134</v>
      </c>
      <c r="H85" s="51"/>
      <c r="I85" s="51">
        <v>2000</v>
      </c>
    </row>
    <row r="86" spans="1:9" ht="28.5">
      <c r="A86" s="24" t="s">
        <v>11</v>
      </c>
      <c r="B86" s="12" t="s">
        <v>33</v>
      </c>
      <c r="C86" s="13" t="s">
        <v>68</v>
      </c>
      <c r="D86" s="13" t="s">
        <v>152</v>
      </c>
      <c r="E86" s="13" t="s">
        <v>162</v>
      </c>
      <c r="F86" s="12" t="s">
        <v>12</v>
      </c>
      <c r="G86" s="13" t="s">
        <v>147</v>
      </c>
      <c r="H86" s="51">
        <v>0</v>
      </c>
      <c r="I86" s="51">
        <v>8000</v>
      </c>
    </row>
    <row r="87" spans="1:9" ht="28.5" hidden="1">
      <c r="A87" s="45" t="s">
        <v>195</v>
      </c>
      <c r="B87" s="15" t="s">
        <v>33</v>
      </c>
      <c r="C87" s="15" t="s">
        <v>68</v>
      </c>
      <c r="D87" s="15" t="s">
        <v>171</v>
      </c>
      <c r="E87" s="15" t="s">
        <v>9</v>
      </c>
      <c r="F87" s="15" t="s">
        <v>9</v>
      </c>
      <c r="G87" s="9" t="s">
        <v>9</v>
      </c>
      <c r="H87" s="49">
        <f>H88</f>
        <v>0</v>
      </c>
      <c r="I87" s="49">
        <f>I88</f>
        <v>0</v>
      </c>
    </row>
    <row r="88" spans="1:9" ht="15" hidden="1">
      <c r="A88" s="24" t="s">
        <v>10</v>
      </c>
      <c r="B88" s="12" t="s">
        <v>33</v>
      </c>
      <c r="C88" s="13" t="s">
        <v>68</v>
      </c>
      <c r="D88" s="13" t="s">
        <v>171</v>
      </c>
      <c r="E88" s="13" t="s">
        <v>162</v>
      </c>
      <c r="F88" s="13" t="s">
        <v>51</v>
      </c>
      <c r="G88" s="11" t="s">
        <v>9</v>
      </c>
      <c r="H88" s="50">
        <f>H89</f>
        <v>0</v>
      </c>
      <c r="I88" s="50">
        <f>I89</f>
        <v>0</v>
      </c>
    </row>
    <row r="89" spans="1:9" ht="14.25" hidden="1">
      <c r="A89" s="24" t="s">
        <v>10</v>
      </c>
      <c r="B89" s="12" t="s">
        <v>33</v>
      </c>
      <c r="C89" s="13" t="s">
        <v>68</v>
      </c>
      <c r="D89" s="13" t="s">
        <v>171</v>
      </c>
      <c r="E89" s="13" t="s">
        <v>162</v>
      </c>
      <c r="F89" s="13" t="s">
        <v>51</v>
      </c>
      <c r="G89" s="13" t="s">
        <v>132</v>
      </c>
      <c r="H89" s="51">
        <v>0</v>
      </c>
      <c r="I89" s="51">
        <v>0</v>
      </c>
    </row>
    <row r="90" spans="1:9" ht="15">
      <c r="A90" s="43" t="s">
        <v>69</v>
      </c>
      <c r="B90" s="14" t="s">
        <v>33</v>
      </c>
      <c r="C90" s="14" t="s">
        <v>70</v>
      </c>
      <c r="D90" s="14" t="s">
        <v>9</v>
      </c>
      <c r="E90" s="14" t="s">
        <v>9</v>
      </c>
      <c r="F90" s="14" t="s">
        <v>9</v>
      </c>
      <c r="G90" s="7" t="s">
        <v>9</v>
      </c>
      <c r="H90" s="48">
        <f>H91</f>
        <v>21000</v>
      </c>
      <c r="I90" s="48">
        <f>I91</f>
        <v>25000</v>
      </c>
    </row>
    <row r="91" spans="1:9" ht="42.75">
      <c r="A91" s="45" t="s">
        <v>200</v>
      </c>
      <c r="B91" s="15" t="s">
        <v>33</v>
      </c>
      <c r="C91" s="15" t="s">
        <v>70</v>
      </c>
      <c r="D91" s="15" t="s">
        <v>152</v>
      </c>
      <c r="E91" s="15" t="s">
        <v>9</v>
      </c>
      <c r="F91" s="15" t="s">
        <v>9</v>
      </c>
      <c r="G91" s="9" t="s">
        <v>9</v>
      </c>
      <c r="H91" s="49">
        <f>H92+H94+H96+H98</f>
        <v>21000</v>
      </c>
      <c r="I91" s="49">
        <f>I92+I94+I96+I98</f>
        <v>25000</v>
      </c>
    </row>
    <row r="92" spans="1:9" ht="15">
      <c r="A92" s="24" t="s">
        <v>16</v>
      </c>
      <c r="B92" s="12" t="s">
        <v>33</v>
      </c>
      <c r="C92" s="12" t="s">
        <v>70</v>
      </c>
      <c r="D92" s="13" t="s">
        <v>152</v>
      </c>
      <c r="E92" s="13" t="s">
        <v>162</v>
      </c>
      <c r="F92" s="13" t="s">
        <v>18</v>
      </c>
      <c r="G92" s="11" t="s">
        <v>9</v>
      </c>
      <c r="H92" s="50">
        <f>H93</f>
        <v>0</v>
      </c>
      <c r="I92" s="50">
        <f>I93</f>
        <v>0</v>
      </c>
    </row>
    <row r="93" spans="1:9" ht="14.25">
      <c r="A93" s="24" t="s">
        <v>16</v>
      </c>
      <c r="B93" s="12" t="s">
        <v>33</v>
      </c>
      <c r="C93" s="12" t="s">
        <v>70</v>
      </c>
      <c r="D93" s="13" t="s">
        <v>152</v>
      </c>
      <c r="E93" s="13" t="s">
        <v>162</v>
      </c>
      <c r="F93" s="13" t="s">
        <v>18</v>
      </c>
      <c r="G93" s="13" t="s">
        <v>132</v>
      </c>
      <c r="H93" s="51">
        <v>0</v>
      </c>
      <c r="I93" s="51">
        <v>0</v>
      </c>
    </row>
    <row r="94" spans="1:9" ht="14.25">
      <c r="A94" s="24" t="s">
        <v>10</v>
      </c>
      <c r="B94" s="12" t="s">
        <v>33</v>
      </c>
      <c r="C94" s="12" t="s">
        <v>70</v>
      </c>
      <c r="D94" s="13" t="s">
        <v>152</v>
      </c>
      <c r="E94" s="13" t="s">
        <v>162</v>
      </c>
      <c r="F94" s="13" t="s">
        <v>51</v>
      </c>
      <c r="G94" s="13"/>
      <c r="H94" s="50">
        <f>H95</f>
        <v>0</v>
      </c>
      <c r="I94" s="50">
        <f>I95</f>
        <v>0</v>
      </c>
    </row>
    <row r="95" spans="1:9" ht="14.25">
      <c r="A95" s="24" t="s">
        <v>10</v>
      </c>
      <c r="B95" s="12" t="s">
        <v>33</v>
      </c>
      <c r="C95" s="12" t="s">
        <v>70</v>
      </c>
      <c r="D95" s="13" t="s">
        <v>152</v>
      </c>
      <c r="E95" s="13" t="s">
        <v>162</v>
      </c>
      <c r="F95" s="13" t="s">
        <v>51</v>
      </c>
      <c r="G95" s="13" t="s">
        <v>132</v>
      </c>
      <c r="H95" s="51">
        <v>0</v>
      </c>
      <c r="I95" s="51">
        <v>0</v>
      </c>
    </row>
    <row r="96" spans="1:9" ht="14.25">
      <c r="A96" s="24" t="s">
        <v>29</v>
      </c>
      <c r="B96" s="12" t="s">
        <v>33</v>
      </c>
      <c r="C96" s="12" t="s">
        <v>70</v>
      </c>
      <c r="D96" s="13" t="s">
        <v>152</v>
      </c>
      <c r="E96" s="13" t="s">
        <v>162</v>
      </c>
      <c r="F96" s="12" t="s">
        <v>30</v>
      </c>
      <c r="G96" s="13"/>
      <c r="H96" s="50">
        <f>H97</f>
        <v>21000</v>
      </c>
      <c r="I96" s="50">
        <f>I97</f>
        <v>10000</v>
      </c>
    </row>
    <row r="97" spans="1:9" ht="14.25">
      <c r="A97" s="46" t="s">
        <v>29</v>
      </c>
      <c r="B97" s="12" t="s">
        <v>33</v>
      </c>
      <c r="C97" s="12" t="s">
        <v>70</v>
      </c>
      <c r="D97" s="13" t="s">
        <v>152</v>
      </c>
      <c r="E97" s="13" t="s">
        <v>162</v>
      </c>
      <c r="F97" s="12" t="s">
        <v>30</v>
      </c>
      <c r="G97" s="13" t="s">
        <v>132</v>
      </c>
      <c r="H97" s="51">
        <v>21000</v>
      </c>
      <c r="I97" s="51">
        <v>10000</v>
      </c>
    </row>
    <row r="98" spans="1:9" ht="28.5">
      <c r="A98" s="24" t="s">
        <v>11</v>
      </c>
      <c r="B98" s="12" t="s">
        <v>33</v>
      </c>
      <c r="C98" s="12" t="s">
        <v>70</v>
      </c>
      <c r="D98" s="13" t="s">
        <v>152</v>
      </c>
      <c r="E98" s="13" t="s">
        <v>162</v>
      </c>
      <c r="F98" s="12" t="s">
        <v>12</v>
      </c>
      <c r="G98" s="13"/>
      <c r="H98" s="50">
        <f>H99+H100</f>
        <v>0</v>
      </c>
      <c r="I98" s="50">
        <f>I99+I100</f>
        <v>15000</v>
      </c>
    </row>
    <row r="99" spans="1:9" ht="28.5">
      <c r="A99" s="46" t="s">
        <v>146</v>
      </c>
      <c r="B99" s="12" t="s">
        <v>33</v>
      </c>
      <c r="C99" s="12" t="s">
        <v>70</v>
      </c>
      <c r="D99" s="13" t="s">
        <v>152</v>
      </c>
      <c r="E99" s="13" t="s">
        <v>162</v>
      </c>
      <c r="F99" s="12" t="s">
        <v>12</v>
      </c>
      <c r="G99" s="13" t="s">
        <v>134</v>
      </c>
      <c r="H99" s="51"/>
      <c r="I99" s="51">
        <v>2000</v>
      </c>
    </row>
    <row r="100" spans="1:9" ht="28.5">
      <c r="A100" s="24" t="s">
        <v>11</v>
      </c>
      <c r="B100" s="12" t="s">
        <v>33</v>
      </c>
      <c r="C100" s="12" t="s">
        <v>70</v>
      </c>
      <c r="D100" s="13" t="s">
        <v>152</v>
      </c>
      <c r="E100" s="13" t="s">
        <v>162</v>
      </c>
      <c r="F100" s="12" t="s">
        <v>12</v>
      </c>
      <c r="G100" s="12" t="s">
        <v>147</v>
      </c>
      <c r="H100" s="25">
        <v>0</v>
      </c>
      <c r="I100" s="25">
        <v>13000</v>
      </c>
    </row>
    <row r="101" spans="1:9" ht="14.25">
      <c r="A101" s="40" t="s">
        <v>77</v>
      </c>
      <c r="B101" s="19" t="s">
        <v>33</v>
      </c>
      <c r="C101" s="19" t="s">
        <v>82</v>
      </c>
      <c r="D101" s="19"/>
      <c r="E101" s="19"/>
      <c r="F101" s="19"/>
      <c r="G101" s="19"/>
      <c r="H101" s="52">
        <f>H102+H110</f>
        <v>150500</v>
      </c>
      <c r="I101" s="52">
        <f>I102+I110</f>
        <v>124900</v>
      </c>
    </row>
    <row r="102" spans="1:9" ht="15">
      <c r="A102" s="43" t="s">
        <v>109</v>
      </c>
      <c r="B102" s="14" t="s">
        <v>33</v>
      </c>
      <c r="C102" s="14" t="s">
        <v>110</v>
      </c>
      <c r="D102" s="14" t="s">
        <v>9</v>
      </c>
      <c r="E102" s="14" t="s">
        <v>9</v>
      </c>
      <c r="F102" s="14" t="s">
        <v>9</v>
      </c>
      <c r="G102" s="7" t="s">
        <v>9</v>
      </c>
      <c r="H102" s="30">
        <f>H105</f>
        <v>150500</v>
      </c>
      <c r="I102" s="30">
        <f>I105</f>
        <v>124900</v>
      </c>
    </row>
    <row r="103" spans="1:9" ht="49.5" customHeight="1" hidden="1">
      <c r="A103" s="78" t="s">
        <v>190</v>
      </c>
      <c r="B103" s="79" t="s">
        <v>33</v>
      </c>
      <c r="C103" s="79" t="s">
        <v>110</v>
      </c>
      <c r="D103" s="79" t="s">
        <v>187</v>
      </c>
      <c r="E103" s="79" t="s">
        <v>162</v>
      </c>
      <c r="F103" s="79" t="s">
        <v>18</v>
      </c>
      <c r="G103" s="80"/>
      <c r="H103" s="81">
        <v>0</v>
      </c>
      <c r="I103" s="81">
        <v>0</v>
      </c>
    </row>
    <row r="104" spans="1:9" ht="15" hidden="1">
      <c r="A104" s="24" t="s">
        <v>19</v>
      </c>
      <c r="B104" s="79" t="s">
        <v>33</v>
      </c>
      <c r="C104" s="79" t="s">
        <v>110</v>
      </c>
      <c r="D104" s="79" t="s">
        <v>187</v>
      </c>
      <c r="E104" s="79" t="s">
        <v>162</v>
      </c>
      <c r="F104" s="79" t="s">
        <v>20</v>
      </c>
      <c r="G104" s="80" t="s">
        <v>132</v>
      </c>
      <c r="H104" s="81">
        <v>0</v>
      </c>
      <c r="I104" s="81">
        <v>0</v>
      </c>
    </row>
    <row r="105" spans="1:9" ht="57">
      <c r="A105" s="45" t="s">
        <v>201</v>
      </c>
      <c r="B105" s="15" t="s">
        <v>33</v>
      </c>
      <c r="C105" s="15" t="s">
        <v>110</v>
      </c>
      <c r="D105" s="15" t="s">
        <v>172</v>
      </c>
      <c r="E105" s="15" t="s">
        <v>9</v>
      </c>
      <c r="F105" s="15" t="s">
        <v>9</v>
      </c>
      <c r="G105" s="9" t="s">
        <v>9</v>
      </c>
      <c r="H105" s="28">
        <f>H107+H106+H109</f>
        <v>150500</v>
      </c>
      <c r="I105" s="28">
        <f>I107+I106+I109</f>
        <v>124900</v>
      </c>
    </row>
    <row r="106" spans="1:9" ht="15">
      <c r="A106" s="24" t="s">
        <v>48</v>
      </c>
      <c r="B106" s="79" t="s">
        <v>33</v>
      </c>
      <c r="C106" s="79" t="s">
        <v>110</v>
      </c>
      <c r="D106" s="79" t="s">
        <v>191</v>
      </c>
      <c r="E106" s="79" t="s">
        <v>162</v>
      </c>
      <c r="F106" s="79" t="s">
        <v>49</v>
      </c>
      <c r="G106" s="80"/>
      <c r="H106" s="27">
        <v>0</v>
      </c>
      <c r="I106" s="27">
        <v>0</v>
      </c>
    </row>
    <row r="107" spans="1:9" ht="15">
      <c r="A107" s="24" t="s">
        <v>16</v>
      </c>
      <c r="B107" s="12" t="s">
        <v>33</v>
      </c>
      <c r="C107" s="12" t="s">
        <v>110</v>
      </c>
      <c r="D107" s="12" t="s">
        <v>172</v>
      </c>
      <c r="E107" s="13" t="s">
        <v>162</v>
      </c>
      <c r="F107" s="13" t="s">
        <v>18</v>
      </c>
      <c r="G107" s="11" t="s">
        <v>9</v>
      </c>
      <c r="H107" s="27">
        <f>H108</f>
        <v>150500</v>
      </c>
      <c r="I107" s="27">
        <f>I108</f>
        <v>124900</v>
      </c>
    </row>
    <row r="108" spans="1:9" ht="14.25">
      <c r="A108" s="24" t="s">
        <v>16</v>
      </c>
      <c r="B108" s="12" t="s">
        <v>33</v>
      </c>
      <c r="C108" s="12" t="s">
        <v>110</v>
      </c>
      <c r="D108" s="12" t="s">
        <v>172</v>
      </c>
      <c r="E108" s="13" t="s">
        <v>162</v>
      </c>
      <c r="F108" s="13" t="s">
        <v>18</v>
      </c>
      <c r="G108" s="13" t="s">
        <v>132</v>
      </c>
      <c r="H108" s="25">
        <v>150500</v>
      </c>
      <c r="I108" s="25">
        <v>124900</v>
      </c>
    </row>
    <row r="109" spans="1:9" ht="28.5">
      <c r="A109" s="24" t="s">
        <v>11</v>
      </c>
      <c r="B109" s="12" t="s">
        <v>33</v>
      </c>
      <c r="C109" s="12" t="s">
        <v>110</v>
      </c>
      <c r="D109" s="12" t="s">
        <v>172</v>
      </c>
      <c r="E109" s="13" t="s">
        <v>162</v>
      </c>
      <c r="F109" s="13" t="s">
        <v>12</v>
      </c>
      <c r="G109" s="13" t="s">
        <v>147</v>
      </c>
      <c r="H109" s="25">
        <v>0</v>
      </c>
      <c r="I109" s="25">
        <v>0</v>
      </c>
    </row>
    <row r="110" spans="1:9" ht="28.5" hidden="1">
      <c r="A110" s="43" t="s">
        <v>13</v>
      </c>
      <c r="B110" s="14" t="s">
        <v>33</v>
      </c>
      <c r="C110" s="14" t="s">
        <v>14</v>
      </c>
      <c r="D110" s="14" t="s">
        <v>9</v>
      </c>
      <c r="E110" s="14" t="s">
        <v>9</v>
      </c>
      <c r="F110" s="14" t="s">
        <v>9</v>
      </c>
      <c r="G110" s="7" t="s">
        <v>9</v>
      </c>
      <c r="H110" s="30">
        <f aca="true" t="shared" si="1" ref="H110:I112">H111</f>
        <v>0</v>
      </c>
      <c r="I110" s="30">
        <f t="shared" si="1"/>
        <v>0</v>
      </c>
    </row>
    <row r="111" spans="1:9" ht="28.5" hidden="1">
      <c r="A111" s="45" t="s">
        <v>15</v>
      </c>
      <c r="B111" s="15" t="s">
        <v>33</v>
      </c>
      <c r="C111" s="15" t="s">
        <v>14</v>
      </c>
      <c r="D111" s="15" t="s">
        <v>17</v>
      </c>
      <c r="E111" s="15" t="s">
        <v>9</v>
      </c>
      <c r="F111" s="15" t="s">
        <v>9</v>
      </c>
      <c r="G111" s="9" t="s">
        <v>9</v>
      </c>
      <c r="H111" s="28">
        <f t="shared" si="1"/>
        <v>0</v>
      </c>
      <c r="I111" s="28">
        <f t="shared" si="1"/>
        <v>0</v>
      </c>
    </row>
    <row r="112" spans="1:9" ht="15" hidden="1">
      <c r="A112" s="46" t="s">
        <v>16</v>
      </c>
      <c r="B112" s="12" t="s">
        <v>33</v>
      </c>
      <c r="C112" s="12" t="s">
        <v>14</v>
      </c>
      <c r="D112" s="12" t="s">
        <v>17</v>
      </c>
      <c r="E112" s="13" t="s">
        <v>162</v>
      </c>
      <c r="F112" s="12" t="s">
        <v>18</v>
      </c>
      <c r="G112" s="10" t="s">
        <v>9</v>
      </c>
      <c r="H112" s="27">
        <f t="shared" si="1"/>
        <v>0</v>
      </c>
      <c r="I112" s="27">
        <f t="shared" si="1"/>
        <v>0</v>
      </c>
    </row>
    <row r="113" spans="1:9" ht="14.25" hidden="1">
      <c r="A113" s="46" t="s">
        <v>16</v>
      </c>
      <c r="B113" s="12" t="s">
        <v>33</v>
      </c>
      <c r="C113" s="12" t="s">
        <v>14</v>
      </c>
      <c r="D113" s="12" t="s">
        <v>17</v>
      </c>
      <c r="E113" s="13" t="s">
        <v>162</v>
      </c>
      <c r="F113" s="12" t="s">
        <v>18</v>
      </c>
      <c r="G113" s="12" t="s">
        <v>132</v>
      </c>
      <c r="H113" s="25">
        <v>0</v>
      </c>
      <c r="I113" s="25">
        <v>0</v>
      </c>
    </row>
    <row r="114" spans="1:9" ht="28.5">
      <c r="A114" s="53" t="s">
        <v>78</v>
      </c>
      <c r="B114" s="19" t="s">
        <v>33</v>
      </c>
      <c r="C114" s="19" t="s">
        <v>73</v>
      </c>
      <c r="D114" s="19"/>
      <c r="E114" s="19"/>
      <c r="F114" s="19"/>
      <c r="G114" s="19"/>
      <c r="H114" s="41">
        <f>H115+H121</f>
        <v>175000</v>
      </c>
      <c r="I114" s="41">
        <f>I115+I121</f>
        <v>205083.8</v>
      </c>
    </row>
    <row r="115" spans="1:9" ht="15">
      <c r="A115" s="43" t="s">
        <v>21</v>
      </c>
      <c r="B115" s="14" t="s">
        <v>33</v>
      </c>
      <c r="C115" s="14" t="s">
        <v>22</v>
      </c>
      <c r="D115" s="14" t="s">
        <v>9</v>
      </c>
      <c r="E115" s="14" t="s">
        <v>9</v>
      </c>
      <c r="F115" s="14" t="s">
        <v>9</v>
      </c>
      <c r="G115" s="7" t="s">
        <v>9</v>
      </c>
      <c r="H115" s="30">
        <f aca="true" t="shared" si="2" ref="H115:I117">H116</f>
        <v>150000</v>
      </c>
      <c r="I115" s="30">
        <f t="shared" si="2"/>
        <v>175000</v>
      </c>
    </row>
    <row r="116" spans="1:9" ht="99.75">
      <c r="A116" s="45" t="s">
        <v>94</v>
      </c>
      <c r="B116" s="15" t="s">
        <v>33</v>
      </c>
      <c r="C116" s="15" t="s">
        <v>22</v>
      </c>
      <c r="D116" s="15" t="s">
        <v>93</v>
      </c>
      <c r="E116" s="15"/>
      <c r="F116" s="15"/>
      <c r="G116" s="9"/>
      <c r="H116" s="28">
        <f>H117+H119+H120</f>
        <v>150000</v>
      </c>
      <c r="I116" s="28">
        <f>I117+I119+I120</f>
        <v>175000</v>
      </c>
    </row>
    <row r="117" spans="1:9" ht="15">
      <c r="A117" s="24" t="s">
        <v>48</v>
      </c>
      <c r="B117" s="12" t="s">
        <v>33</v>
      </c>
      <c r="C117" s="12" t="s">
        <v>22</v>
      </c>
      <c r="D117" s="12" t="s">
        <v>93</v>
      </c>
      <c r="E117" s="13" t="s">
        <v>162</v>
      </c>
      <c r="F117" s="13" t="s">
        <v>49</v>
      </c>
      <c r="G117" s="11" t="s">
        <v>9</v>
      </c>
      <c r="H117" s="27">
        <f t="shared" si="2"/>
        <v>60000</v>
      </c>
      <c r="I117" s="27">
        <f t="shared" si="2"/>
        <v>80000</v>
      </c>
    </row>
    <row r="118" spans="1:9" ht="14.25">
      <c r="A118" s="46" t="s">
        <v>133</v>
      </c>
      <c r="B118" s="12" t="s">
        <v>33</v>
      </c>
      <c r="C118" s="12" t="s">
        <v>22</v>
      </c>
      <c r="D118" s="12" t="s">
        <v>93</v>
      </c>
      <c r="E118" s="13" t="s">
        <v>162</v>
      </c>
      <c r="F118" s="13" t="s">
        <v>49</v>
      </c>
      <c r="G118" s="13" t="s">
        <v>132</v>
      </c>
      <c r="H118" s="25">
        <v>60000</v>
      </c>
      <c r="I118" s="25">
        <v>80000</v>
      </c>
    </row>
    <row r="119" spans="1:9" ht="15">
      <c r="A119" s="24" t="s">
        <v>50</v>
      </c>
      <c r="B119" s="12" t="s">
        <v>33</v>
      </c>
      <c r="C119" s="12" t="s">
        <v>22</v>
      </c>
      <c r="D119" s="12" t="s">
        <v>93</v>
      </c>
      <c r="E119" s="13" t="s">
        <v>162</v>
      </c>
      <c r="F119" s="13" t="s">
        <v>20</v>
      </c>
      <c r="G119" s="11" t="s">
        <v>144</v>
      </c>
      <c r="H119" s="27">
        <v>60000</v>
      </c>
      <c r="I119" s="27">
        <v>60000</v>
      </c>
    </row>
    <row r="120" spans="1:9" ht="14.25">
      <c r="A120" s="24" t="s">
        <v>16</v>
      </c>
      <c r="B120" s="12" t="s">
        <v>33</v>
      </c>
      <c r="C120" s="12" t="s">
        <v>22</v>
      </c>
      <c r="D120" s="12" t="s">
        <v>93</v>
      </c>
      <c r="E120" s="13" t="s">
        <v>162</v>
      </c>
      <c r="F120" s="13" t="s">
        <v>18</v>
      </c>
      <c r="G120" s="13" t="s">
        <v>132</v>
      </c>
      <c r="H120" s="27">
        <v>30000</v>
      </c>
      <c r="I120" s="27">
        <v>35000</v>
      </c>
    </row>
    <row r="121" spans="1:9" ht="14.25">
      <c r="A121" s="43" t="s">
        <v>25</v>
      </c>
      <c r="B121" s="14" t="s">
        <v>33</v>
      </c>
      <c r="C121" s="14" t="s">
        <v>26</v>
      </c>
      <c r="D121" s="14"/>
      <c r="E121" s="14"/>
      <c r="F121" s="14"/>
      <c r="G121" s="14"/>
      <c r="H121" s="30">
        <f>H122+H138+H143+H150</f>
        <v>25000</v>
      </c>
      <c r="I121" s="30">
        <f>I122+I138+I143+I150</f>
        <v>30083.8</v>
      </c>
    </row>
    <row r="122" spans="1:9" ht="16.5" customHeight="1">
      <c r="A122" s="44" t="s">
        <v>25</v>
      </c>
      <c r="B122" s="31" t="s">
        <v>33</v>
      </c>
      <c r="C122" s="31" t="s">
        <v>26</v>
      </c>
      <c r="D122" s="31" t="s">
        <v>27</v>
      </c>
      <c r="E122" s="31" t="s">
        <v>9</v>
      </c>
      <c r="F122" s="31" t="s">
        <v>9</v>
      </c>
      <c r="G122" s="8" t="s">
        <v>9</v>
      </c>
      <c r="H122" s="32">
        <f>H123+H126+H129</f>
        <v>15000</v>
      </c>
      <c r="I122" s="32">
        <f>I123+I126+I129</f>
        <v>15000</v>
      </c>
    </row>
    <row r="123" spans="1:9" ht="14.25" hidden="1">
      <c r="A123" s="45" t="s">
        <v>28</v>
      </c>
      <c r="B123" s="15" t="s">
        <v>33</v>
      </c>
      <c r="C123" s="15" t="s">
        <v>26</v>
      </c>
      <c r="D123" s="15" t="s">
        <v>95</v>
      </c>
      <c r="E123" s="15"/>
      <c r="F123" s="15"/>
      <c r="G123" s="15"/>
      <c r="H123" s="28">
        <f>H124</f>
        <v>0</v>
      </c>
      <c r="I123" s="28">
        <f>I124</f>
        <v>0</v>
      </c>
    </row>
    <row r="124" spans="1:9" ht="15" hidden="1">
      <c r="A124" s="24" t="s">
        <v>48</v>
      </c>
      <c r="B124" s="12" t="s">
        <v>33</v>
      </c>
      <c r="C124" s="13" t="s">
        <v>26</v>
      </c>
      <c r="D124" s="13" t="s">
        <v>95</v>
      </c>
      <c r="E124" s="13" t="s">
        <v>162</v>
      </c>
      <c r="F124" s="13" t="s">
        <v>49</v>
      </c>
      <c r="G124" s="11" t="s">
        <v>9</v>
      </c>
      <c r="H124" s="27">
        <f>H125</f>
        <v>0</v>
      </c>
      <c r="I124" s="27">
        <f>I125</f>
        <v>0</v>
      </c>
    </row>
    <row r="125" spans="1:9" ht="14.25" hidden="1">
      <c r="A125" s="46" t="s">
        <v>133</v>
      </c>
      <c r="B125" s="12" t="s">
        <v>33</v>
      </c>
      <c r="C125" s="13" t="s">
        <v>26</v>
      </c>
      <c r="D125" s="13" t="s">
        <v>95</v>
      </c>
      <c r="E125" s="13" t="s">
        <v>162</v>
      </c>
      <c r="F125" s="13" t="s">
        <v>49</v>
      </c>
      <c r="G125" s="13" t="s">
        <v>132</v>
      </c>
      <c r="H125" s="25">
        <v>0</v>
      </c>
      <c r="I125" s="25">
        <v>0</v>
      </c>
    </row>
    <row r="126" spans="1:9" ht="28.5">
      <c r="A126" s="45" t="s">
        <v>31</v>
      </c>
      <c r="B126" s="15" t="s">
        <v>33</v>
      </c>
      <c r="C126" s="15" t="s">
        <v>26</v>
      </c>
      <c r="D126" s="15" t="s">
        <v>96</v>
      </c>
      <c r="E126" s="15"/>
      <c r="F126" s="15"/>
      <c r="G126" s="15"/>
      <c r="H126" s="28">
        <f>H127</f>
        <v>15000</v>
      </c>
      <c r="I126" s="28">
        <f>I127</f>
        <v>15000</v>
      </c>
    </row>
    <row r="127" spans="1:9" ht="15">
      <c r="A127" s="24" t="s">
        <v>19</v>
      </c>
      <c r="B127" s="12" t="s">
        <v>33</v>
      </c>
      <c r="C127" s="13" t="s">
        <v>26</v>
      </c>
      <c r="D127" s="12" t="s">
        <v>96</v>
      </c>
      <c r="E127" s="13" t="s">
        <v>162</v>
      </c>
      <c r="F127" s="13" t="s">
        <v>20</v>
      </c>
      <c r="G127" s="11" t="s">
        <v>9</v>
      </c>
      <c r="H127" s="27">
        <f>H128</f>
        <v>15000</v>
      </c>
      <c r="I127" s="27">
        <f>I128</f>
        <v>15000</v>
      </c>
    </row>
    <row r="128" spans="1:9" ht="28.5">
      <c r="A128" s="24" t="s">
        <v>150</v>
      </c>
      <c r="B128" s="12" t="s">
        <v>33</v>
      </c>
      <c r="C128" s="13" t="s">
        <v>26</v>
      </c>
      <c r="D128" s="12" t="s">
        <v>96</v>
      </c>
      <c r="E128" s="13" t="s">
        <v>162</v>
      </c>
      <c r="F128" s="13" t="s">
        <v>20</v>
      </c>
      <c r="G128" s="13" t="s">
        <v>144</v>
      </c>
      <c r="H128" s="25">
        <v>15000</v>
      </c>
      <c r="I128" s="25">
        <v>15000</v>
      </c>
    </row>
    <row r="129" spans="1:9" ht="42.75" hidden="1">
      <c r="A129" s="45" t="s">
        <v>98</v>
      </c>
      <c r="B129" s="15" t="s">
        <v>33</v>
      </c>
      <c r="C129" s="15" t="s">
        <v>26</v>
      </c>
      <c r="D129" s="15" t="s">
        <v>97</v>
      </c>
      <c r="E129" s="15"/>
      <c r="F129" s="15"/>
      <c r="G129" s="9"/>
      <c r="H129" s="28">
        <f>H130+H132+H134+H136</f>
        <v>0</v>
      </c>
      <c r="I129" s="28">
        <f>I130+I132+I134+I136</f>
        <v>0</v>
      </c>
    </row>
    <row r="130" spans="1:9" ht="15" hidden="1">
      <c r="A130" s="24" t="s">
        <v>19</v>
      </c>
      <c r="B130" s="12" t="s">
        <v>33</v>
      </c>
      <c r="C130" s="13" t="s">
        <v>26</v>
      </c>
      <c r="D130" s="13" t="s">
        <v>97</v>
      </c>
      <c r="E130" s="13" t="s">
        <v>162</v>
      </c>
      <c r="F130" s="13" t="s">
        <v>20</v>
      </c>
      <c r="G130" s="11" t="s">
        <v>9</v>
      </c>
      <c r="H130" s="27">
        <f>H131</f>
        <v>0</v>
      </c>
      <c r="I130" s="27">
        <f>I131</f>
        <v>0</v>
      </c>
    </row>
    <row r="131" spans="1:9" ht="28.5" hidden="1">
      <c r="A131" s="24" t="s">
        <v>150</v>
      </c>
      <c r="B131" s="12" t="s">
        <v>33</v>
      </c>
      <c r="C131" s="12" t="s">
        <v>26</v>
      </c>
      <c r="D131" s="12" t="s">
        <v>97</v>
      </c>
      <c r="E131" s="13" t="s">
        <v>162</v>
      </c>
      <c r="F131" s="12" t="s">
        <v>20</v>
      </c>
      <c r="G131" s="12" t="s">
        <v>144</v>
      </c>
      <c r="H131" s="25">
        <v>0</v>
      </c>
      <c r="I131" s="25">
        <v>0</v>
      </c>
    </row>
    <row r="132" spans="1:9" ht="15" hidden="1">
      <c r="A132" s="46" t="s">
        <v>16</v>
      </c>
      <c r="B132" s="12" t="s">
        <v>33</v>
      </c>
      <c r="C132" s="12" t="s">
        <v>26</v>
      </c>
      <c r="D132" s="12" t="s">
        <v>97</v>
      </c>
      <c r="E132" s="13" t="s">
        <v>162</v>
      </c>
      <c r="F132" s="12" t="s">
        <v>18</v>
      </c>
      <c r="G132" s="10" t="s">
        <v>9</v>
      </c>
      <c r="H132" s="27">
        <f>H133</f>
        <v>0</v>
      </c>
      <c r="I132" s="27">
        <f>I133</f>
        <v>0</v>
      </c>
    </row>
    <row r="133" spans="1:9" ht="14.25" hidden="1">
      <c r="A133" s="46" t="s">
        <v>16</v>
      </c>
      <c r="B133" s="12" t="s">
        <v>33</v>
      </c>
      <c r="C133" s="12" t="s">
        <v>26</v>
      </c>
      <c r="D133" s="12" t="s">
        <v>97</v>
      </c>
      <c r="E133" s="13" t="s">
        <v>162</v>
      </c>
      <c r="F133" s="12" t="s">
        <v>18</v>
      </c>
      <c r="G133" s="12" t="s">
        <v>132</v>
      </c>
      <c r="H133" s="25">
        <v>0</v>
      </c>
      <c r="I133" s="25">
        <v>0</v>
      </c>
    </row>
    <row r="134" spans="1:9" ht="15" hidden="1">
      <c r="A134" s="46" t="s">
        <v>29</v>
      </c>
      <c r="B134" s="12" t="s">
        <v>33</v>
      </c>
      <c r="C134" s="12" t="s">
        <v>26</v>
      </c>
      <c r="D134" s="12" t="s">
        <v>97</v>
      </c>
      <c r="E134" s="13" t="s">
        <v>162</v>
      </c>
      <c r="F134" s="12" t="s">
        <v>30</v>
      </c>
      <c r="G134" s="10" t="s">
        <v>9</v>
      </c>
      <c r="H134" s="27">
        <f>H135</f>
        <v>0</v>
      </c>
      <c r="I134" s="27">
        <f>I135</f>
        <v>0</v>
      </c>
    </row>
    <row r="135" spans="1:9" ht="14.25" hidden="1">
      <c r="A135" s="24" t="s">
        <v>29</v>
      </c>
      <c r="B135" s="12" t="s">
        <v>33</v>
      </c>
      <c r="C135" s="12" t="s">
        <v>26</v>
      </c>
      <c r="D135" s="12" t="s">
        <v>97</v>
      </c>
      <c r="E135" s="13" t="s">
        <v>162</v>
      </c>
      <c r="F135" s="12" t="s">
        <v>30</v>
      </c>
      <c r="G135" s="12" t="s">
        <v>132</v>
      </c>
      <c r="H135" s="25">
        <v>0</v>
      </c>
      <c r="I135" s="25">
        <v>0</v>
      </c>
    </row>
    <row r="136" spans="1:9" ht="28.5" hidden="1">
      <c r="A136" s="46" t="s">
        <v>11</v>
      </c>
      <c r="B136" s="12" t="s">
        <v>33</v>
      </c>
      <c r="C136" s="12" t="s">
        <v>26</v>
      </c>
      <c r="D136" s="12" t="s">
        <v>97</v>
      </c>
      <c r="E136" s="13" t="s">
        <v>162</v>
      </c>
      <c r="F136" s="12" t="s">
        <v>12</v>
      </c>
      <c r="G136" s="17"/>
      <c r="H136" s="54">
        <f>H137</f>
        <v>0</v>
      </c>
      <c r="I136" s="54">
        <f>I137</f>
        <v>0</v>
      </c>
    </row>
    <row r="137" spans="1:9" ht="14.25" hidden="1">
      <c r="A137" s="46" t="s">
        <v>148</v>
      </c>
      <c r="B137" s="12" t="s">
        <v>33</v>
      </c>
      <c r="C137" s="12" t="s">
        <v>26</v>
      </c>
      <c r="D137" s="12" t="s">
        <v>97</v>
      </c>
      <c r="E137" s="13" t="s">
        <v>162</v>
      </c>
      <c r="F137" s="12" t="s">
        <v>12</v>
      </c>
      <c r="G137" s="12" t="s">
        <v>147</v>
      </c>
      <c r="H137" s="55">
        <v>0</v>
      </c>
      <c r="I137" s="55">
        <v>0</v>
      </c>
    </row>
    <row r="138" spans="1:9" ht="42.75" hidden="1">
      <c r="A138" s="45" t="s">
        <v>207</v>
      </c>
      <c r="B138" s="15" t="s">
        <v>33</v>
      </c>
      <c r="C138" s="15" t="s">
        <v>26</v>
      </c>
      <c r="D138" s="15" t="s">
        <v>173</v>
      </c>
      <c r="E138" s="15"/>
      <c r="F138" s="15"/>
      <c r="G138" s="9"/>
      <c r="H138" s="28">
        <f>H139+H141</f>
        <v>0</v>
      </c>
      <c r="I138" s="28">
        <f>I139+I141</f>
        <v>0</v>
      </c>
    </row>
    <row r="139" spans="1:9" ht="15" hidden="1">
      <c r="A139" s="24" t="s">
        <v>19</v>
      </c>
      <c r="B139" s="12" t="s">
        <v>33</v>
      </c>
      <c r="C139" s="13" t="s">
        <v>26</v>
      </c>
      <c r="D139" s="13" t="s">
        <v>173</v>
      </c>
      <c r="E139" s="13" t="s">
        <v>162</v>
      </c>
      <c r="F139" s="13" t="s">
        <v>20</v>
      </c>
      <c r="G139" s="11" t="s">
        <v>9</v>
      </c>
      <c r="H139" s="27">
        <f>H140</f>
        <v>0</v>
      </c>
      <c r="I139" s="27">
        <f>I140</f>
        <v>0</v>
      </c>
    </row>
    <row r="140" spans="1:9" ht="28.5" hidden="1">
      <c r="A140" s="24" t="s">
        <v>150</v>
      </c>
      <c r="B140" s="12" t="s">
        <v>33</v>
      </c>
      <c r="C140" s="12" t="s">
        <v>26</v>
      </c>
      <c r="D140" s="12" t="s">
        <v>173</v>
      </c>
      <c r="E140" s="13" t="s">
        <v>162</v>
      </c>
      <c r="F140" s="12" t="s">
        <v>20</v>
      </c>
      <c r="G140" s="12" t="s">
        <v>144</v>
      </c>
      <c r="H140" s="25">
        <v>0</v>
      </c>
      <c r="I140" s="25">
        <v>0</v>
      </c>
    </row>
    <row r="141" spans="1:9" ht="28.5" hidden="1">
      <c r="A141" s="46" t="s">
        <v>11</v>
      </c>
      <c r="B141" s="12" t="s">
        <v>33</v>
      </c>
      <c r="C141" s="12" t="s">
        <v>26</v>
      </c>
      <c r="D141" s="12" t="s">
        <v>173</v>
      </c>
      <c r="E141" s="13" t="s">
        <v>162</v>
      </c>
      <c r="F141" s="12" t="s">
        <v>12</v>
      </c>
      <c r="G141" s="10" t="s">
        <v>9</v>
      </c>
      <c r="H141" s="27">
        <f>H142</f>
        <v>0</v>
      </c>
      <c r="I141" s="27">
        <f>I142</f>
        <v>0</v>
      </c>
    </row>
    <row r="142" spans="1:9" ht="14.25" hidden="1">
      <c r="A142" s="46" t="s">
        <v>148</v>
      </c>
      <c r="B142" s="12" t="s">
        <v>33</v>
      </c>
      <c r="C142" s="12" t="s">
        <v>26</v>
      </c>
      <c r="D142" s="12" t="s">
        <v>173</v>
      </c>
      <c r="E142" s="13" t="s">
        <v>162</v>
      </c>
      <c r="F142" s="12" t="s">
        <v>12</v>
      </c>
      <c r="G142" s="12" t="s">
        <v>147</v>
      </c>
      <c r="H142" s="25">
        <v>0</v>
      </c>
      <c r="I142" s="25">
        <v>0</v>
      </c>
    </row>
    <row r="143" spans="1:9" ht="15" hidden="1">
      <c r="A143" s="45" t="s">
        <v>215</v>
      </c>
      <c r="B143" s="15" t="s">
        <v>33</v>
      </c>
      <c r="C143" s="15" t="s">
        <v>26</v>
      </c>
      <c r="D143" s="15" t="s">
        <v>184</v>
      </c>
      <c r="E143" s="15"/>
      <c r="F143" s="15"/>
      <c r="G143" s="9"/>
      <c r="H143" s="28">
        <f>H144+H146+H148</f>
        <v>0</v>
      </c>
      <c r="I143" s="28">
        <f>I144+I146+I148</f>
        <v>0</v>
      </c>
    </row>
    <row r="144" spans="1:9" ht="15" hidden="1">
      <c r="A144" s="46" t="s">
        <v>16</v>
      </c>
      <c r="B144" s="12" t="s">
        <v>33</v>
      </c>
      <c r="C144" s="13" t="s">
        <v>26</v>
      </c>
      <c r="D144" s="13" t="s">
        <v>184</v>
      </c>
      <c r="E144" s="13" t="s">
        <v>162</v>
      </c>
      <c r="F144" s="13" t="s">
        <v>18</v>
      </c>
      <c r="G144" s="11" t="s">
        <v>9</v>
      </c>
      <c r="H144" s="27">
        <f>H145</f>
        <v>0</v>
      </c>
      <c r="I144" s="27">
        <f>I145</f>
        <v>0</v>
      </c>
    </row>
    <row r="145" spans="1:9" ht="14.25" hidden="1">
      <c r="A145" s="46" t="s">
        <v>16</v>
      </c>
      <c r="B145" s="12" t="s">
        <v>33</v>
      </c>
      <c r="C145" s="12" t="s">
        <v>26</v>
      </c>
      <c r="D145" s="12" t="s">
        <v>184</v>
      </c>
      <c r="E145" s="13" t="s">
        <v>162</v>
      </c>
      <c r="F145" s="12" t="s">
        <v>18</v>
      </c>
      <c r="G145" s="12" t="s">
        <v>132</v>
      </c>
      <c r="H145" s="25">
        <v>0</v>
      </c>
      <c r="I145" s="25">
        <v>0</v>
      </c>
    </row>
    <row r="146" spans="1:9" ht="28.5" hidden="1">
      <c r="A146" s="46" t="s">
        <v>11</v>
      </c>
      <c r="B146" s="12" t="s">
        <v>33</v>
      </c>
      <c r="C146" s="12" t="s">
        <v>26</v>
      </c>
      <c r="D146" s="12" t="s">
        <v>184</v>
      </c>
      <c r="E146" s="13" t="s">
        <v>162</v>
      </c>
      <c r="F146" s="12" t="s">
        <v>12</v>
      </c>
      <c r="G146" s="10" t="s">
        <v>9</v>
      </c>
      <c r="H146" s="27">
        <f>H147</f>
        <v>0</v>
      </c>
      <c r="I146" s="27">
        <f>I147</f>
        <v>0</v>
      </c>
    </row>
    <row r="147" spans="1:9" ht="14.25" hidden="1">
      <c r="A147" s="46" t="s">
        <v>148</v>
      </c>
      <c r="B147" s="12" t="s">
        <v>33</v>
      </c>
      <c r="C147" s="12" t="s">
        <v>26</v>
      </c>
      <c r="D147" s="12" t="s">
        <v>184</v>
      </c>
      <c r="E147" s="13" t="s">
        <v>162</v>
      </c>
      <c r="F147" s="12" t="s">
        <v>12</v>
      </c>
      <c r="G147" s="12" t="s">
        <v>147</v>
      </c>
      <c r="H147" s="25">
        <v>0</v>
      </c>
      <c r="I147" s="25">
        <v>0</v>
      </c>
    </row>
    <row r="148" spans="1:9" ht="14.25" hidden="1">
      <c r="A148" s="24" t="s">
        <v>29</v>
      </c>
      <c r="B148" s="12" t="s">
        <v>33</v>
      </c>
      <c r="C148" s="12" t="s">
        <v>26</v>
      </c>
      <c r="D148" s="12" t="s">
        <v>184</v>
      </c>
      <c r="E148" s="13" t="s">
        <v>162</v>
      </c>
      <c r="F148" s="12" t="s">
        <v>30</v>
      </c>
      <c r="G148" s="12"/>
      <c r="H148" s="27">
        <f>H149</f>
        <v>0</v>
      </c>
      <c r="I148" s="27">
        <f>I149</f>
        <v>0</v>
      </c>
    </row>
    <row r="149" spans="1:9" ht="14.25" hidden="1">
      <c r="A149" s="24" t="s">
        <v>29</v>
      </c>
      <c r="B149" s="12" t="s">
        <v>33</v>
      </c>
      <c r="C149" s="12" t="s">
        <v>26</v>
      </c>
      <c r="D149" s="12" t="s">
        <v>184</v>
      </c>
      <c r="E149" s="13" t="s">
        <v>162</v>
      </c>
      <c r="F149" s="12" t="s">
        <v>30</v>
      </c>
      <c r="G149" s="12" t="s">
        <v>132</v>
      </c>
      <c r="H149" s="25">
        <v>0</v>
      </c>
      <c r="I149" s="25">
        <v>0</v>
      </c>
    </row>
    <row r="150" spans="1:9" ht="42.75">
      <c r="A150" s="45" t="s">
        <v>98</v>
      </c>
      <c r="B150" s="15" t="s">
        <v>33</v>
      </c>
      <c r="C150" s="15" t="s">
        <v>26</v>
      </c>
      <c r="D150" s="15" t="s">
        <v>97</v>
      </c>
      <c r="E150" s="15"/>
      <c r="F150" s="15"/>
      <c r="G150" s="9"/>
      <c r="H150" s="28">
        <f>H151</f>
        <v>10000</v>
      </c>
      <c r="I150" s="28">
        <f>I151</f>
        <v>15083.8</v>
      </c>
    </row>
    <row r="151" spans="1:9" ht="15">
      <c r="A151" s="24" t="s">
        <v>19</v>
      </c>
      <c r="B151" s="12" t="s">
        <v>33</v>
      </c>
      <c r="C151" s="13" t="s">
        <v>26</v>
      </c>
      <c r="D151" s="13" t="s">
        <v>97</v>
      </c>
      <c r="E151" s="13" t="s">
        <v>162</v>
      </c>
      <c r="F151" s="13" t="s">
        <v>20</v>
      </c>
      <c r="G151" s="11" t="s">
        <v>9</v>
      </c>
      <c r="H151" s="27">
        <f>H152</f>
        <v>10000</v>
      </c>
      <c r="I151" s="27">
        <f>I152</f>
        <v>15083.8</v>
      </c>
    </row>
    <row r="152" spans="1:9" ht="28.5">
      <c r="A152" s="24" t="s">
        <v>150</v>
      </c>
      <c r="B152" s="12" t="s">
        <v>33</v>
      </c>
      <c r="C152" s="12" t="s">
        <v>26</v>
      </c>
      <c r="D152" s="12" t="s">
        <v>97</v>
      </c>
      <c r="E152" s="13" t="s">
        <v>162</v>
      </c>
      <c r="F152" s="12" t="s">
        <v>20</v>
      </c>
      <c r="G152" s="12" t="s">
        <v>144</v>
      </c>
      <c r="H152" s="25">
        <v>10000</v>
      </c>
      <c r="I152" s="25">
        <v>15083.8</v>
      </c>
    </row>
    <row r="153" spans="1:9" ht="14.25">
      <c r="A153" s="47" t="s">
        <v>126</v>
      </c>
      <c r="B153" s="19" t="s">
        <v>33</v>
      </c>
      <c r="C153" s="19" t="s">
        <v>83</v>
      </c>
      <c r="D153" s="19"/>
      <c r="E153" s="19"/>
      <c r="F153" s="19"/>
      <c r="G153" s="19"/>
      <c r="H153" s="41">
        <f>H154+H198</f>
        <v>1108087.82</v>
      </c>
      <c r="I153" s="41">
        <f>I154+I198</f>
        <v>1139597.82</v>
      </c>
    </row>
    <row r="154" spans="1:9" ht="14.25">
      <c r="A154" s="29" t="s">
        <v>137</v>
      </c>
      <c r="B154" s="14" t="s">
        <v>33</v>
      </c>
      <c r="C154" s="14" t="s">
        <v>117</v>
      </c>
      <c r="D154" s="14"/>
      <c r="E154" s="14"/>
      <c r="F154" s="14"/>
      <c r="G154" s="14"/>
      <c r="H154" s="30">
        <f>H155+H183+H193</f>
        <v>1083087.82</v>
      </c>
      <c r="I154" s="30">
        <f>I155+I183+I193</f>
        <v>1114597.82</v>
      </c>
    </row>
    <row r="155" spans="1:12" ht="57">
      <c r="A155" s="33" t="s">
        <v>136</v>
      </c>
      <c r="B155" s="15" t="s">
        <v>33</v>
      </c>
      <c r="C155" s="15" t="s">
        <v>117</v>
      </c>
      <c r="D155" s="15" t="s">
        <v>118</v>
      </c>
      <c r="E155" s="15"/>
      <c r="F155" s="15"/>
      <c r="G155" s="15"/>
      <c r="H155" s="28">
        <f>H156+H158+H160+H162+H164+H166+H168+H170+H173+H176+H178+H180</f>
        <v>824716</v>
      </c>
      <c r="I155" s="28">
        <f>I156+I158+I160+I162+I164+I166+I168+I170+I173+I176+I178+I180</f>
        <v>843622</v>
      </c>
      <c r="L155" s="41"/>
    </row>
    <row r="156" spans="1:9" ht="14.25">
      <c r="A156" s="26" t="s">
        <v>35</v>
      </c>
      <c r="B156" s="12" t="s">
        <v>33</v>
      </c>
      <c r="C156" s="12" t="s">
        <v>117</v>
      </c>
      <c r="D156" s="12" t="s">
        <v>118</v>
      </c>
      <c r="E156" s="13" t="s">
        <v>164</v>
      </c>
      <c r="F156" s="13" t="s">
        <v>36</v>
      </c>
      <c r="G156" s="13"/>
      <c r="H156" s="27">
        <f>H157</f>
        <v>350540</v>
      </c>
      <c r="I156" s="27">
        <f>I157</f>
        <v>353540</v>
      </c>
    </row>
    <row r="157" spans="1:11" ht="14.25">
      <c r="A157" s="26" t="s">
        <v>35</v>
      </c>
      <c r="B157" s="12" t="s">
        <v>33</v>
      </c>
      <c r="C157" s="12" t="s">
        <v>117</v>
      </c>
      <c r="D157" s="12" t="s">
        <v>118</v>
      </c>
      <c r="E157" s="13" t="s">
        <v>164</v>
      </c>
      <c r="F157" s="13" t="s">
        <v>36</v>
      </c>
      <c r="G157" s="13" t="s">
        <v>132</v>
      </c>
      <c r="H157" s="25">
        <v>350540</v>
      </c>
      <c r="I157" s="25">
        <v>353540</v>
      </c>
      <c r="J157" s="77"/>
      <c r="K157" s="77"/>
    </row>
    <row r="158" spans="1:9" ht="14.25">
      <c r="A158" s="26" t="s">
        <v>37</v>
      </c>
      <c r="B158" s="12" t="s">
        <v>33</v>
      </c>
      <c r="C158" s="12" t="s">
        <v>117</v>
      </c>
      <c r="D158" s="12" t="s">
        <v>118</v>
      </c>
      <c r="E158" s="13" t="s">
        <v>165</v>
      </c>
      <c r="F158" s="13" t="s">
        <v>38</v>
      </c>
      <c r="G158" s="13"/>
      <c r="H158" s="27">
        <f>H159</f>
        <v>0</v>
      </c>
      <c r="I158" s="27">
        <f>I159</f>
        <v>0</v>
      </c>
    </row>
    <row r="159" spans="1:9" ht="14.25">
      <c r="A159" s="26" t="s">
        <v>37</v>
      </c>
      <c r="B159" s="12" t="s">
        <v>33</v>
      </c>
      <c r="C159" s="12" t="s">
        <v>117</v>
      </c>
      <c r="D159" s="12" t="s">
        <v>118</v>
      </c>
      <c r="E159" s="13" t="s">
        <v>165</v>
      </c>
      <c r="F159" s="13" t="s">
        <v>38</v>
      </c>
      <c r="G159" s="13" t="s">
        <v>132</v>
      </c>
      <c r="H159" s="25">
        <v>0</v>
      </c>
      <c r="I159" s="25">
        <v>0</v>
      </c>
    </row>
    <row r="160" spans="1:9" ht="14.25">
      <c r="A160" s="26" t="s">
        <v>113</v>
      </c>
      <c r="B160" s="12" t="s">
        <v>33</v>
      </c>
      <c r="C160" s="12" t="s">
        <v>117</v>
      </c>
      <c r="D160" s="12" t="s">
        <v>118</v>
      </c>
      <c r="E160" s="13" t="s">
        <v>164</v>
      </c>
      <c r="F160" s="13" t="s">
        <v>40</v>
      </c>
      <c r="G160" s="13"/>
      <c r="H160" s="27">
        <f>H161</f>
        <v>105863</v>
      </c>
      <c r="I160" s="27">
        <f>I161</f>
        <v>106769</v>
      </c>
    </row>
    <row r="161" spans="1:9" ht="14.25">
      <c r="A161" s="26" t="s">
        <v>113</v>
      </c>
      <c r="B161" s="12" t="s">
        <v>33</v>
      </c>
      <c r="C161" s="12" t="s">
        <v>117</v>
      </c>
      <c r="D161" s="12" t="s">
        <v>118</v>
      </c>
      <c r="E161" s="13" t="s">
        <v>164</v>
      </c>
      <c r="F161" s="13" t="s">
        <v>40</v>
      </c>
      <c r="G161" s="13" t="s">
        <v>132</v>
      </c>
      <c r="H161" s="25">
        <v>105863</v>
      </c>
      <c r="I161" s="25">
        <v>106769</v>
      </c>
    </row>
    <row r="162" spans="1:9" ht="14.25">
      <c r="A162" s="26" t="s">
        <v>46</v>
      </c>
      <c r="B162" s="12" t="s">
        <v>33</v>
      </c>
      <c r="C162" s="12" t="s">
        <v>117</v>
      </c>
      <c r="D162" s="12" t="s">
        <v>118</v>
      </c>
      <c r="E162" s="13" t="s">
        <v>162</v>
      </c>
      <c r="F162" s="13" t="s">
        <v>47</v>
      </c>
      <c r="G162" s="13"/>
      <c r="H162" s="27">
        <f>H163</f>
        <v>0</v>
      </c>
      <c r="I162" s="27">
        <f>I163</f>
        <v>0</v>
      </c>
    </row>
    <row r="163" spans="1:9" ht="14.25">
      <c r="A163" s="26" t="s">
        <v>46</v>
      </c>
      <c r="B163" s="12" t="s">
        <v>33</v>
      </c>
      <c r="C163" s="12" t="s">
        <v>117</v>
      </c>
      <c r="D163" s="12" t="s">
        <v>118</v>
      </c>
      <c r="E163" s="13" t="s">
        <v>162</v>
      </c>
      <c r="F163" s="13" t="s">
        <v>47</v>
      </c>
      <c r="G163" s="13" t="s">
        <v>132</v>
      </c>
      <c r="H163" s="25">
        <v>0</v>
      </c>
      <c r="I163" s="25">
        <v>0</v>
      </c>
    </row>
    <row r="164" spans="1:9" ht="14.25">
      <c r="A164" s="26" t="s">
        <v>114</v>
      </c>
      <c r="B164" s="12" t="s">
        <v>33</v>
      </c>
      <c r="C164" s="12" t="s">
        <v>117</v>
      </c>
      <c r="D164" s="12" t="s">
        <v>118</v>
      </c>
      <c r="E164" s="13" t="s">
        <v>162</v>
      </c>
      <c r="F164" s="13" t="s">
        <v>42</v>
      </c>
      <c r="G164" s="13"/>
      <c r="H164" s="27">
        <f>H165</f>
        <v>0</v>
      </c>
      <c r="I164" s="27">
        <f>I165</f>
        <v>0</v>
      </c>
    </row>
    <row r="165" spans="1:9" ht="14.25">
      <c r="A165" s="26" t="s">
        <v>114</v>
      </c>
      <c r="B165" s="12" t="s">
        <v>33</v>
      </c>
      <c r="C165" s="12" t="s">
        <v>117</v>
      </c>
      <c r="D165" s="12" t="s">
        <v>118</v>
      </c>
      <c r="E165" s="13" t="s">
        <v>162</v>
      </c>
      <c r="F165" s="13" t="s">
        <v>42</v>
      </c>
      <c r="G165" s="13" t="s">
        <v>132</v>
      </c>
      <c r="H165" s="25">
        <v>0</v>
      </c>
      <c r="I165" s="25">
        <v>0</v>
      </c>
    </row>
    <row r="166" spans="1:10" ht="14.25">
      <c r="A166" s="26" t="s">
        <v>48</v>
      </c>
      <c r="B166" s="12" t="s">
        <v>33</v>
      </c>
      <c r="C166" s="12" t="s">
        <v>117</v>
      </c>
      <c r="D166" s="12" t="s">
        <v>118</v>
      </c>
      <c r="E166" s="13" t="s">
        <v>162</v>
      </c>
      <c r="F166" s="13" t="s">
        <v>49</v>
      </c>
      <c r="G166" s="13"/>
      <c r="H166" s="27">
        <f>H167</f>
        <v>95000</v>
      </c>
      <c r="I166" s="27">
        <f>I167</f>
        <v>100000</v>
      </c>
      <c r="J166" s="77">
        <f>I167-I7</f>
        <v>100000</v>
      </c>
    </row>
    <row r="167" spans="1:10" ht="14.25">
      <c r="A167" s="26" t="s">
        <v>48</v>
      </c>
      <c r="B167" s="12" t="s">
        <v>33</v>
      </c>
      <c r="C167" s="12" t="s">
        <v>117</v>
      </c>
      <c r="D167" s="12" t="s">
        <v>118</v>
      </c>
      <c r="E167" s="13" t="s">
        <v>162</v>
      </c>
      <c r="F167" s="13" t="s">
        <v>49</v>
      </c>
      <c r="G167" s="13" t="s">
        <v>132</v>
      </c>
      <c r="H167" s="25">
        <v>95000</v>
      </c>
      <c r="I167" s="25">
        <v>100000</v>
      </c>
      <c r="J167" s="77">
        <f>H167-H7</f>
        <v>95000</v>
      </c>
    </row>
    <row r="168" spans="1:9" ht="28.5">
      <c r="A168" s="26" t="s">
        <v>115</v>
      </c>
      <c r="B168" s="12" t="s">
        <v>33</v>
      </c>
      <c r="C168" s="12" t="s">
        <v>117</v>
      </c>
      <c r="D168" s="12" t="s">
        <v>118</v>
      </c>
      <c r="E168" s="13" t="s">
        <v>162</v>
      </c>
      <c r="F168" s="13" t="s">
        <v>120</v>
      </c>
      <c r="G168" s="13"/>
      <c r="H168" s="27">
        <f>H169</f>
        <v>0</v>
      </c>
      <c r="I168" s="27">
        <f>I169</f>
        <v>0</v>
      </c>
    </row>
    <row r="169" spans="1:9" ht="28.5">
      <c r="A169" s="26" t="s">
        <v>115</v>
      </c>
      <c r="B169" s="12" t="s">
        <v>33</v>
      </c>
      <c r="C169" s="12" t="s">
        <v>117</v>
      </c>
      <c r="D169" s="12" t="s">
        <v>118</v>
      </c>
      <c r="E169" s="13" t="s">
        <v>162</v>
      </c>
      <c r="F169" s="13" t="s">
        <v>120</v>
      </c>
      <c r="G169" s="13" t="s">
        <v>132</v>
      </c>
      <c r="H169" s="25">
        <v>0</v>
      </c>
      <c r="I169" s="25">
        <v>0</v>
      </c>
    </row>
    <row r="170" spans="1:9" ht="14.25">
      <c r="A170" s="26" t="s">
        <v>50</v>
      </c>
      <c r="B170" s="12" t="s">
        <v>33</v>
      </c>
      <c r="C170" s="12" t="s">
        <v>117</v>
      </c>
      <c r="D170" s="12" t="s">
        <v>118</v>
      </c>
      <c r="E170" s="13" t="s">
        <v>162</v>
      </c>
      <c r="F170" s="13" t="s">
        <v>20</v>
      </c>
      <c r="G170" s="13"/>
      <c r="H170" s="27">
        <f>H171+H172</f>
        <v>243313</v>
      </c>
      <c r="I170" s="27">
        <f>I171+I172</f>
        <v>243313</v>
      </c>
    </row>
    <row r="171" spans="1:9" ht="14.25">
      <c r="A171" s="26" t="s">
        <v>151</v>
      </c>
      <c r="B171" s="12" t="s">
        <v>33</v>
      </c>
      <c r="C171" s="12" t="s">
        <v>117</v>
      </c>
      <c r="D171" s="12" t="s">
        <v>118</v>
      </c>
      <c r="E171" s="13" t="s">
        <v>162</v>
      </c>
      <c r="F171" s="13" t="s">
        <v>20</v>
      </c>
      <c r="G171" s="13" t="s">
        <v>139</v>
      </c>
      <c r="H171" s="25">
        <v>0</v>
      </c>
      <c r="I171" s="25">
        <v>0</v>
      </c>
    </row>
    <row r="172" spans="1:9" ht="28.5">
      <c r="A172" s="24" t="s">
        <v>150</v>
      </c>
      <c r="B172" s="12" t="s">
        <v>33</v>
      </c>
      <c r="C172" s="12" t="s">
        <v>117</v>
      </c>
      <c r="D172" s="12" t="s">
        <v>118</v>
      </c>
      <c r="E172" s="13" t="s">
        <v>162</v>
      </c>
      <c r="F172" s="13" t="s">
        <v>20</v>
      </c>
      <c r="G172" s="13" t="s">
        <v>144</v>
      </c>
      <c r="H172" s="25">
        <v>243313</v>
      </c>
      <c r="I172" s="25">
        <v>243313</v>
      </c>
    </row>
    <row r="173" spans="1:9" ht="14.25">
      <c r="A173" s="26" t="s">
        <v>116</v>
      </c>
      <c r="B173" s="12" t="s">
        <v>33</v>
      </c>
      <c r="C173" s="12" t="s">
        <v>117</v>
      </c>
      <c r="D173" s="12" t="s">
        <v>118</v>
      </c>
      <c r="E173" s="13" t="s">
        <v>162</v>
      </c>
      <c r="F173" s="13" t="s">
        <v>18</v>
      </c>
      <c r="G173" s="13"/>
      <c r="H173" s="27">
        <f>H174+H175</f>
        <v>0</v>
      </c>
      <c r="I173" s="27">
        <f>I174+I175</f>
        <v>0</v>
      </c>
    </row>
    <row r="174" spans="1:9" ht="14.25">
      <c r="A174" s="26" t="s">
        <v>116</v>
      </c>
      <c r="B174" s="12" t="s">
        <v>33</v>
      </c>
      <c r="C174" s="12" t="s">
        <v>117</v>
      </c>
      <c r="D174" s="12" t="s">
        <v>118</v>
      </c>
      <c r="E174" s="13" t="s">
        <v>162</v>
      </c>
      <c r="F174" s="13" t="s">
        <v>18</v>
      </c>
      <c r="G174" s="13" t="s">
        <v>132</v>
      </c>
      <c r="H174" s="25">
        <v>0</v>
      </c>
      <c r="I174" s="25">
        <v>0</v>
      </c>
    </row>
    <row r="175" spans="1:9" ht="14.25">
      <c r="A175" s="26" t="s">
        <v>116</v>
      </c>
      <c r="B175" s="12" t="s">
        <v>33</v>
      </c>
      <c r="C175" s="12" t="s">
        <v>117</v>
      </c>
      <c r="D175" s="12" t="s">
        <v>118</v>
      </c>
      <c r="E175" s="13" t="s">
        <v>162</v>
      </c>
      <c r="F175" s="13" t="s">
        <v>18</v>
      </c>
      <c r="G175" s="13" t="s">
        <v>174</v>
      </c>
      <c r="H175" s="25">
        <v>0</v>
      </c>
      <c r="I175" s="25">
        <v>0</v>
      </c>
    </row>
    <row r="176" spans="1:9" ht="14.25">
      <c r="A176" s="26" t="s">
        <v>10</v>
      </c>
      <c r="B176" s="12" t="s">
        <v>33</v>
      </c>
      <c r="C176" s="12" t="s">
        <v>117</v>
      </c>
      <c r="D176" s="12" t="s">
        <v>118</v>
      </c>
      <c r="E176" s="13" t="s">
        <v>162</v>
      </c>
      <c r="F176" s="13" t="s">
        <v>51</v>
      </c>
      <c r="G176" s="13"/>
      <c r="H176" s="27">
        <f>H177</f>
        <v>0</v>
      </c>
      <c r="I176" s="27">
        <f>I177</f>
        <v>0</v>
      </c>
    </row>
    <row r="177" spans="1:9" ht="14.25">
      <c r="A177" s="26" t="s">
        <v>10</v>
      </c>
      <c r="B177" s="12" t="s">
        <v>33</v>
      </c>
      <c r="C177" s="12" t="s">
        <v>117</v>
      </c>
      <c r="D177" s="12" t="s">
        <v>118</v>
      </c>
      <c r="E177" s="13" t="s">
        <v>162</v>
      </c>
      <c r="F177" s="13" t="s">
        <v>51</v>
      </c>
      <c r="G177" s="13" t="s">
        <v>132</v>
      </c>
      <c r="H177" s="25">
        <v>0</v>
      </c>
      <c r="I177" s="25">
        <v>0</v>
      </c>
    </row>
    <row r="178" spans="1:9" ht="14.25">
      <c r="A178" s="26" t="s">
        <v>29</v>
      </c>
      <c r="B178" s="12" t="s">
        <v>33</v>
      </c>
      <c r="C178" s="12" t="s">
        <v>117</v>
      </c>
      <c r="D178" s="12" t="s">
        <v>118</v>
      </c>
      <c r="E178" s="13" t="s">
        <v>162</v>
      </c>
      <c r="F178" s="13" t="s">
        <v>30</v>
      </c>
      <c r="G178" s="13"/>
      <c r="H178" s="27">
        <f>H179</f>
        <v>10000</v>
      </c>
      <c r="I178" s="27">
        <f>I179</f>
        <v>15000</v>
      </c>
    </row>
    <row r="179" spans="1:9" ht="14.25">
      <c r="A179" s="26" t="s">
        <v>29</v>
      </c>
      <c r="B179" s="12" t="s">
        <v>33</v>
      </c>
      <c r="C179" s="12" t="s">
        <v>117</v>
      </c>
      <c r="D179" s="12" t="s">
        <v>118</v>
      </c>
      <c r="E179" s="13" t="s">
        <v>162</v>
      </c>
      <c r="F179" s="13" t="s">
        <v>30</v>
      </c>
      <c r="G179" s="13" t="s">
        <v>132</v>
      </c>
      <c r="H179" s="25">
        <v>10000</v>
      </c>
      <c r="I179" s="25">
        <v>15000</v>
      </c>
    </row>
    <row r="180" spans="1:9" ht="28.5">
      <c r="A180" s="26" t="s">
        <v>11</v>
      </c>
      <c r="B180" s="12" t="s">
        <v>33</v>
      </c>
      <c r="C180" s="12" t="s">
        <v>117</v>
      </c>
      <c r="D180" s="12" t="s">
        <v>118</v>
      </c>
      <c r="E180" s="13" t="s">
        <v>162</v>
      </c>
      <c r="F180" s="13" t="s">
        <v>12</v>
      </c>
      <c r="G180" s="13"/>
      <c r="H180" s="27">
        <f>H181+H182</f>
        <v>20000</v>
      </c>
      <c r="I180" s="27">
        <f>I181+I182</f>
        <v>25000</v>
      </c>
    </row>
    <row r="181" spans="1:9" ht="14.25">
      <c r="A181" s="26" t="s">
        <v>148</v>
      </c>
      <c r="B181" s="12" t="s">
        <v>33</v>
      </c>
      <c r="C181" s="12" t="s">
        <v>117</v>
      </c>
      <c r="D181" s="12" t="s">
        <v>118</v>
      </c>
      <c r="E181" s="13" t="s">
        <v>162</v>
      </c>
      <c r="F181" s="13" t="s">
        <v>12</v>
      </c>
      <c r="G181" s="13" t="s">
        <v>147</v>
      </c>
      <c r="H181" s="25">
        <v>20000</v>
      </c>
      <c r="I181" s="25">
        <v>25000</v>
      </c>
    </row>
    <row r="182" spans="1:9" ht="14.25">
      <c r="A182" s="46" t="s">
        <v>149</v>
      </c>
      <c r="B182" s="12" t="s">
        <v>33</v>
      </c>
      <c r="C182" s="12" t="s">
        <v>117</v>
      </c>
      <c r="D182" s="12" t="s">
        <v>118</v>
      </c>
      <c r="E182" s="13" t="s">
        <v>162</v>
      </c>
      <c r="F182" s="13" t="s">
        <v>12</v>
      </c>
      <c r="G182" s="13" t="s">
        <v>135</v>
      </c>
      <c r="H182" s="25">
        <v>0</v>
      </c>
      <c r="I182" s="25">
        <v>0</v>
      </c>
    </row>
    <row r="183" spans="1:9" ht="42.75">
      <c r="A183" s="33" t="s">
        <v>138</v>
      </c>
      <c r="B183" s="15" t="s">
        <v>33</v>
      </c>
      <c r="C183" s="15" t="s">
        <v>117</v>
      </c>
      <c r="D183" s="15" t="s">
        <v>121</v>
      </c>
      <c r="E183" s="15"/>
      <c r="F183" s="15"/>
      <c r="G183" s="15"/>
      <c r="H183" s="28">
        <f>H184+H186+H188+H191+H192+H190+H189</f>
        <v>258371.82</v>
      </c>
      <c r="I183" s="28">
        <f>I184+I186+I188+I191+I192+I190+I189</f>
        <v>270975.82</v>
      </c>
    </row>
    <row r="184" spans="1:9" ht="14.25">
      <c r="A184" s="26" t="s">
        <v>35</v>
      </c>
      <c r="B184" s="12" t="s">
        <v>33</v>
      </c>
      <c r="C184" s="12" t="s">
        <v>117</v>
      </c>
      <c r="D184" s="12" t="s">
        <v>121</v>
      </c>
      <c r="E184" s="13" t="s">
        <v>164</v>
      </c>
      <c r="F184" s="13" t="s">
        <v>36</v>
      </c>
      <c r="G184" s="13"/>
      <c r="H184" s="27">
        <f>H185</f>
        <v>124040</v>
      </c>
      <c r="I184" s="27">
        <f>I185</f>
        <v>126040</v>
      </c>
    </row>
    <row r="185" spans="1:9" ht="14.25">
      <c r="A185" s="26" t="s">
        <v>35</v>
      </c>
      <c r="B185" s="12" t="s">
        <v>33</v>
      </c>
      <c r="C185" s="12" t="s">
        <v>117</v>
      </c>
      <c r="D185" s="12" t="s">
        <v>121</v>
      </c>
      <c r="E185" s="13" t="s">
        <v>164</v>
      </c>
      <c r="F185" s="13" t="s">
        <v>36</v>
      </c>
      <c r="G185" s="13" t="s">
        <v>132</v>
      </c>
      <c r="H185" s="25">
        <v>124040</v>
      </c>
      <c r="I185" s="25">
        <v>126040</v>
      </c>
    </row>
    <row r="186" spans="1:9" ht="14.25">
      <c r="A186" s="26" t="s">
        <v>37</v>
      </c>
      <c r="B186" s="12" t="s">
        <v>33</v>
      </c>
      <c r="C186" s="12" t="s">
        <v>117</v>
      </c>
      <c r="D186" s="12" t="s">
        <v>121</v>
      </c>
      <c r="E186" s="13" t="s">
        <v>165</v>
      </c>
      <c r="F186" s="13" t="s">
        <v>38</v>
      </c>
      <c r="G186" s="13"/>
      <c r="H186" s="27">
        <f>H187</f>
        <v>0</v>
      </c>
      <c r="I186" s="27">
        <f>I187</f>
        <v>0</v>
      </c>
    </row>
    <row r="187" spans="1:9" ht="14.25">
      <c r="A187" s="26" t="s">
        <v>37</v>
      </c>
      <c r="B187" s="12" t="s">
        <v>33</v>
      </c>
      <c r="C187" s="12" t="s">
        <v>117</v>
      </c>
      <c r="D187" s="12" t="s">
        <v>121</v>
      </c>
      <c r="E187" s="13" t="s">
        <v>165</v>
      </c>
      <c r="F187" s="13" t="s">
        <v>38</v>
      </c>
      <c r="G187" s="13" t="s">
        <v>132</v>
      </c>
      <c r="H187" s="25">
        <v>0</v>
      </c>
      <c r="I187" s="25">
        <v>0</v>
      </c>
    </row>
    <row r="188" spans="1:9" ht="14.25">
      <c r="A188" s="26" t="s">
        <v>113</v>
      </c>
      <c r="B188" s="12" t="s">
        <v>33</v>
      </c>
      <c r="C188" s="12" t="s">
        <v>117</v>
      </c>
      <c r="D188" s="12" t="s">
        <v>121</v>
      </c>
      <c r="E188" s="13" t="s">
        <v>164</v>
      </c>
      <c r="F188" s="13" t="s">
        <v>40</v>
      </c>
      <c r="G188" s="13"/>
      <c r="H188" s="27">
        <v>37460</v>
      </c>
      <c r="I188" s="27">
        <v>38064</v>
      </c>
    </row>
    <row r="189" spans="1:9" ht="14.25">
      <c r="A189" s="26" t="s">
        <v>48</v>
      </c>
      <c r="B189" s="12" t="s">
        <v>33</v>
      </c>
      <c r="C189" s="12" t="s">
        <v>117</v>
      </c>
      <c r="D189" s="12" t="s">
        <v>121</v>
      </c>
      <c r="E189" s="13" t="s">
        <v>162</v>
      </c>
      <c r="F189" s="13" t="s">
        <v>49</v>
      </c>
      <c r="G189" s="13"/>
      <c r="H189" s="27">
        <v>30000</v>
      </c>
      <c r="I189" s="27">
        <v>40000</v>
      </c>
    </row>
    <row r="190" spans="1:9" ht="14.25">
      <c r="A190" s="26" t="s">
        <v>116</v>
      </c>
      <c r="B190" s="12" t="s">
        <v>33</v>
      </c>
      <c r="C190" s="12" t="s">
        <v>117</v>
      </c>
      <c r="D190" s="12" t="s">
        <v>121</v>
      </c>
      <c r="E190" s="13" t="s">
        <v>162</v>
      </c>
      <c r="F190" s="13" t="s">
        <v>18</v>
      </c>
      <c r="G190" s="13"/>
      <c r="H190" s="27">
        <v>56871.82</v>
      </c>
      <c r="I190" s="27">
        <v>56871.82</v>
      </c>
    </row>
    <row r="191" spans="1:9" ht="14.25">
      <c r="A191" s="26" t="s">
        <v>29</v>
      </c>
      <c r="B191" s="12" t="s">
        <v>33</v>
      </c>
      <c r="C191" s="12" t="s">
        <v>117</v>
      </c>
      <c r="D191" s="12" t="s">
        <v>121</v>
      </c>
      <c r="E191" s="13" t="s">
        <v>162</v>
      </c>
      <c r="F191" s="13" t="s">
        <v>30</v>
      </c>
      <c r="G191" s="13"/>
      <c r="H191" s="27">
        <v>10000</v>
      </c>
      <c r="I191" s="27">
        <v>10000</v>
      </c>
    </row>
    <row r="192" spans="1:9" ht="28.5">
      <c r="A192" s="26" t="s">
        <v>11</v>
      </c>
      <c r="B192" s="12" t="s">
        <v>33</v>
      </c>
      <c r="C192" s="12" t="s">
        <v>117</v>
      </c>
      <c r="D192" s="12" t="s">
        <v>121</v>
      </c>
      <c r="E192" s="13" t="s">
        <v>162</v>
      </c>
      <c r="F192" s="13" t="s">
        <v>12</v>
      </c>
      <c r="G192" s="13"/>
      <c r="H192" s="27">
        <v>0</v>
      </c>
      <c r="I192" s="27">
        <v>0</v>
      </c>
    </row>
    <row r="193" spans="1:9" ht="39.75" customHeight="1" hidden="1">
      <c r="A193" s="33" t="s">
        <v>208</v>
      </c>
      <c r="B193" s="15" t="s">
        <v>33</v>
      </c>
      <c r="C193" s="15" t="s">
        <v>117</v>
      </c>
      <c r="D193" s="15" t="s">
        <v>153</v>
      </c>
      <c r="E193" s="15"/>
      <c r="F193" s="15"/>
      <c r="G193" s="15"/>
      <c r="H193" s="28">
        <f>H194+H196</f>
        <v>0</v>
      </c>
      <c r="I193" s="28">
        <f>I194+I196</f>
        <v>0</v>
      </c>
    </row>
    <row r="194" spans="1:9" ht="14.25" hidden="1">
      <c r="A194" s="26" t="s">
        <v>116</v>
      </c>
      <c r="B194" s="12" t="s">
        <v>33</v>
      </c>
      <c r="C194" s="12" t="s">
        <v>117</v>
      </c>
      <c r="D194" s="12" t="s">
        <v>153</v>
      </c>
      <c r="E194" s="13" t="s">
        <v>162</v>
      </c>
      <c r="F194" s="13" t="s">
        <v>20</v>
      </c>
      <c r="G194" s="13"/>
      <c r="H194" s="41">
        <f>H195</f>
        <v>0</v>
      </c>
      <c r="I194" s="41">
        <f>I195</f>
        <v>0</v>
      </c>
    </row>
    <row r="195" spans="1:9" ht="14.25" hidden="1">
      <c r="A195" s="26" t="s">
        <v>116</v>
      </c>
      <c r="B195" s="12" t="s">
        <v>33</v>
      </c>
      <c r="C195" s="12" t="s">
        <v>117</v>
      </c>
      <c r="D195" s="12" t="s">
        <v>153</v>
      </c>
      <c r="E195" s="13" t="s">
        <v>162</v>
      </c>
      <c r="F195" s="13" t="s">
        <v>20</v>
      </c>
      <c r="G195" s="13" t="s">
        <v>144</v>
      </c>
      <c r="H195" s="25">
        <v>0</v>
      </c>
      <c r="I195" s="25">
        <v>0</v>
      </c>
    </row>
    <row r="196" spans="1:9" ht="28.5" hidden="1">
      <c r="A196" s="26" t="s">
        <v>11</v>
      </c>
      <c r="B196" s="12" t="s">
        <v>33</v>
      </c>
      <c r="C196" s="12" t="s">
        <v>117</v>
      </c>
      <c r="D196" s="12" t="s">
        <v>153</v>
      </c>
      <c r="E196" s="13" t="s">
        <v>162</v>
      </c>
      <c r="F196" s="13" t="s">
        <v>12</v>
      </c>
      <c r="G196" s="13"/>
      <c r="H196" s="41">
        <f>H197</f>
        <v>0</v>
      </c>
      <c r="I196" s="41">
        <f>I197</f>
        <v>0</v>
      </c>
    </row>
    <row r="197" spans="1:9" ht="14.25" hidden="1">
      <c r="A197" s="26" t="s">
        <v>148</v>
      </c>
      <c r="B197" s="12" t="s">
        <v>33</v>
      </c>
      <c r="C197" s="12" t="s">
        <v>117</v>
      </c>
      <c r="D197" s="12" t="s">
        <v>153</v>
      </c>
      <c r="E197" s="13" t="s">
        <v>162</v>
      </c>
      <c r="F197" s="13" t="s">
        <v>12</v>
      </c>
      <c r="G197" s="13" t="s">
        <v>147</v>
      </c>
      <c r="H197" s="25">
        <v>0</v>
      </c>
      <c r="I197" s="25">
        <v>0</v>
      </c>
    </row>
    <row r="198" spans="1:9" ht="28.5">
      <c r="A198" s="43" t="s">
        <v>123</v>
      </c>
      <c r="B198" s="14" t="s">
        <v>33</v>
      </c>
      <c r="C198" s="14" t="s">
        <v>122</v>
      </c>
      <c r="D198" s="14" t="s">
        <v>9</v>
      </c>
      <c r="E198" s="14" t="s">
        <v>9</v>
      </c>
      <c r="F198" s="14" t="s">
        <v>9</v>
      </c>
      <c r="G198" s="7" t="s">
        <v>9</v>
      </c>
      <c r="H198" s="30">
        <f>H199+H201</f>
        <v>25000</v>
      </c>
      <c r="I198" s="30">
        <f>I199+I201</f>
        <v>25000</v>
      </c>
    </row>
    <row r="199" spans="1:9" ht="28.5">
      <c r="A199" s="45" t="s">
        <v>197</v>
      </c>
      <c r="B199" s="15" t="s">
        <v>33</v>
      </c>
      <c r="C199" s="15" t="s">
        <v>122</v>
      </c>
      <c r="D199" s="64">
        <v>7950801</v>
      </c>
      <c r="E199" s="15"/>
      <c r="F199" s="15"/>
      <c r="G199" s="15"/>
      <c r="H199" s="28">
        <f>H200</f>
        <v>25000</v>
      </c>
      <c r="I199" s="28">
        <f>I200</f>
        <v>25000</v>
      </c>
    </row>
    <row r="200" spans="1:9" ht="14.25">
      <c r="A200" s="84" t="s">
        <v>10</v>
      </c>
      <c r="B200" s="79" t="s">
        <v>33</v>
      </c>
      <c r="C200" s="79" t="s">
        <v>122</v>
      </c>
      <c r="D200" s="85">
        <v>7950801</v>
      </c>
      <c r="E200" s="79" t="s">
        <v>162</v>
      </c>
      <c r="F200" s="79" t="s">
        <v>51</v>
      </c>
      <c r="G200" s="79" t="s">
        <v>132</v>
      </c>
      <c r="H200" s="27">
        <v>25000</v>
      </c>
      <c r="I200" s="27">
        <v>25000</v>
      </c>
    </row>
    <row r="201" spans="1:9" ht="28.5" hidden="1">
      <c r="A201" s="45" t="s">
        <v>198</v>
      </c>
      <c r="B201" s="15" t="s">
        <v>33</v>
      </c>
      <c r="C201" s="15" t="s">
        <v>122</v>
      </c>
      <c r="D201" s="64">
        <v>7950802</v>
      </c>
      <c r="E201" s="15" t="s">
        <v>9</v>
      </c>
      <c r="F201" s="15" t="s">
        <v>9</v>
      </c>
      <c r="G201" s="9" t="s">
        <v>9</v>
      </c>
      <c r="H201" s="28">
        <f>H202</f>
        <v>0</v>
      </c>
      <c r="I201" s="28">
        <f>I202</f>
        <v>0</v>
      </c>
    </row>
    <row r="202" spans="1:9" ht="14.25" hidden="1">
      <c r="A202" s="24" t="s">
        <v>10</v>
      </c>
      <c r="B202" s="12" t="s">
        <v>33</v>
      </c>
      <c r="C202" s="12" t="s">
        <v>122</v>
      </c>
      <c r="D202" s="12" t="s">
        <v>176</v>
      </c>
      <c r="E202" s="13" t="s">
        <v>162</v>
      </c>
      <c r="F202" s="13" t="s">
        <v>12</v>
      </c>
      <c r="G202" s="13"/>
      <c r="H202" s="27">
        <f>H203</f>
        <v>0</v>
      </c>
      <c r="I202" s="27">
        <f>I203</f>
        <v>0</v>
      </c>
    </row>
    <row r="203" spans="1:9" ht="14.25" hidden="1">
      <c r="A203" s="24" t="s">
        <v>10</v>
      </c>
      <c r="B203" s="12" t="s">
        <v>33</v>
      </c>
      <c r="C203" s="12" t="s">
        <v>122</v>
      </c>
      <c r="D203" s="12" t="s">
        <v>176</v>
      </c>
      <c r="E203" s="13" t="s">
        <v>162</v>
      </c>
      <c r="F203" s="13" t="s">
        <v>12</v>
      </c>
      <c r="G203" s="13" t="s">
        <v>147</v>
      </c>
      <c r="H203" s="25">
        <v>0</v>
      </c>
      <c r="I203" s="25">
        <v>0</v>
      </c>
    </row>
    <row r="204" spans="1:9" ht="14.25" hidden="1">
      <c r="A204" s="40" t="s">
        <v>79</v>
      </c>
      <c r="B204" s="19" t="s">
        <v>33</v>
      </c>
      <c r="C204" s="19" t="s">
        <v>112</v>
      </c>
      <c r="D204" s="19"/>
      <c r="E204" s="19"/>
      <c r="F204" s="19"/>
      <c r="G204" s="19"/>
      <c r="H204" s="41">
        <f aca="true" t="shared" si="3" ref="H204:I208">H205</f>
        <v>0</v>
      </c>
      <c r="I204" s="41">
        <f t="shared" si="3"/>
        <v>0</v>
      </c>
    </row>
    <row r="205" spans="1:9" ht="15" hidden="1">
      <c r="A205" s="43" t="s">
        <v>99</v>
      </c>
      <c r="B205" s="14" t="s">
        <v>33</v>
      </c>
      <c r="C205" s="14" t="s">
        <v>100</v>
      </c>
      <c r="D205" s="14" t="s">
        <v>9</v>
      </c>
      <c r="E205" s="14" t="s">
        <v>9</v>
      </c>
      <c r="F205" s="14" t="s">
        <v>9</v>
      </c>
      <c r="G205" s="7" t="s">
        <v>9</v>
      </c>
      <c r="H205" s="30">
        <f t="shared" si="3"/>
        <v>0</v>
      </c>
      <c r="I205" s="30">
        <f t="shared" si="3"/>
        <v>0</v>
      </c>
    </row>
    <row r="206" spans="1:9" ht="28.5" hidden="1">
      <c r="A206" s="44" t="s">
        <v>103</v>
      </c>
      <c r="B206" s="31" t="s">
        <v>33</v>
      </c>
      <c r="C206" s="31" t="s">
        <v>100</v>
      </c>
      <c r="D206" s="31" t="s">
        <v>101</v>
      </c>
      <c r="E206" s="31"/>
      <c r="F206" s="31"/>
      <c r="G206" s="8"/>
      <c r="H206" s="32">
        <f t="shared" si="3"/>
        <v>0</v>
      </c>
      <c r="I206" s="32">
        <f t="shared" si="3"/>
        <v>0</v>
      </c>
    </row>
    <row r="207" spans="1:9" ht="42.75" hidden="1">
      <c r="A207" s="45" t="s">
        <v>104</v>
      </c>
      <c r="B207" s="15" t="s">
        <v>33</v>
      </c>
      <c r="C207" s="15" t="s">
        <v>100</v>
      </c>
      <c r="D207" s="15" t="s">
        <v>102</v>
      </c>
      <c r="E207" s="15" t="s">
        <v>9</v>
      </c>
      <c r="F207" s="15" t="s">
        <v>9</v>
      </c>
      <c r="G207" s="9" t="s">
        <v>9</v>
      </c>
      <c r="H207" s="28">
        <f t="shared" si="3"/>
        <v>0</v>
      </c>
      <c r="I207" s="28">
        <f t="shared" si="3"/>
        <v>0</v>
      </c>
    </row>
    <row r="208" spans="1:9" ht="42.75" hidden="1">
      <c r="A208" s="24" t="s">
        <v>106</v>
      </c>
      <c r="B208" s="12" t="s">
        <v>33</v>
      </c>
      <c r="C208" s="12" t="s">
        <v>100</v>
      </c>
      <c r="D208" s="12" t="s">
        <v>102</v>
      </c>
      <c r="E208" s="12" t="s">
        <v>166</v>
      </c>
      <c r="F208" s="12" t="s">
        <v>105</v>
      </c>
      <c r="G208" s="10" t="s">
        <v>9</v>
      </c>
      <c r="H208" s="27">
        <f t="shared" si="3"/>
        <v>0</v>
      </c>
      <c r="I208" s="27">
        <f t="shared" si="3"/>
        <v>0</v>
      </c>
    </row>
    <row r="209" spans="1:9" ht="42.75" hidden="1">
      <c r="A209" s="24" t="s">
        <v>106</v>
      </c>
      <c r="B209" s="12" t="s">
        <v>33</v>
      </c>
      <c r="C209" s="12" t="s">
        <v>100</v>
      </c>
      <c r="D209" s="12" t="s">
        <v>102</v>
      </c>
      <c r="E209" s="12" t="s">
        <v>166</v>
      </c>
      <c r="F209" s="12" t="s">
        <v>105</v>
      </c>
      <c r="G209" s="13" t="s">
        <v>132</v>
      </c>
      <c r="H209" s="25">
        <v>0</v>
      </c>
      <c r="I209" s="25">
        <v>0</v>
      </c>
    </row>
    <row r="210" spans="1:9" ht="14.25">
      <c r="A210" s="40" t="s">
        <v>209</v>
      </c>
      <c r="B210" s="19" t="s">
        <v>33</v>
      </c>
      <c r="C210" s="19" t="s">
        <v>210</v>
      </c>
      <c r="D210" s="19"/>
      <c r="E210" s="19"/>
      <c r="F210" s="19"/>
      <c r="G210" s="82"/>
      <c r="H210" s="41">
        <f aca="true" t="shared" si="4" ref="H210:I213">H211</f>
        <v>14641.5</v>
      </c>
      <c r="I210" s="41">
        <f t="shared" si="4"/>
        <v>39756.39</v>
      </c>
    </row>
    <row r="211" spans="1:9" ht="15">
      <c r="A211" s="43" t="s">
        <v>211</v>
      </c>
      <c r="B211" s="14" t="s">
        <v>33</v>
      </c>
      <c r="C211" s="14" t="s">
        <v>212</v>
      </c>
      <c r="D211" s="14" t="s">
        <v>9</v>
      </c>
      <c r="E211" s="14" t="s">
        <v>9</v>
      </c>
      <c r="F211" s="14" t="s">
        <v>9</v>
      </c>
      <c r="G211" s="7" t="s">
        <v>9</v>
      </c>
      <c r="H211" s="30">
        <f t="shared" si="4"/>
        <v>14641.5</v>
      </c>
      <c r="I211" s="30">
        <f t="shared" si="4"/>
        <v>39756.39</v>
      </c>
    </row>
    <row r="212" spans="1:9" ht="42.75">
      <c r="A212" s="45" t="s">
        <v>236</v>
      </c>
      <c r="B212" s="15" t="s">
        <v>33</v>
      </c>
      <c r="C212" s="15" t="s">
        <v>212</v>
      </c>
      <c r="D212" s="15" t="s">
        <v>213</v>
      </c>
      <c r="E212" s="15" t="s">
        <v>9</v>
      </c>
      <c r="F212" s="15" t="s">
        <v>9</v>
      </c>
      <c r="G212" s="9" t="s">
        <v>9</v>
      </c>
      <c r="H212" s="28">
        <f t="shared" si="4"/>
        <v>14641.5</v>
      </c>
      <c r="I212" s="28">
        <f t="shared" si="4"/>
        <v>39756.39</v>
      </c>
    </row>
    <row r="213" spans="1:9" ht="28.5">
      <c r="A213" s="46" t="s">
        <v>11</v>
      </c>
      <c r="B213" s="12" t="s">
        <v>33</v>
      </c>
      <c r="C213" s="12" t="s">
        <v>212</v>
      </c>
      <c r="D213" s="12" t="s">
        <v>213</v>
      </c>
      <c r="E213" s="12" t="s">
        <v>162</v>
      </c>
      <c r="F213" s="13" t="s">
        <v>12</v>
      </c>
      <c r="G213" s="13"/>
      <c r="H213" s="27">
        <f t="shared" si="4"/>
        <v>14641.5</v>
      </c>
      <c r="I213" s="27">
        <f t="shared" si="4"/>
        <v>39756.39</v>
      </c>
    </row>
    <row r="214" spans="1:9" ht="14.25">
      <c r="A214" s="46" t="s">
        <v>148</v>
      </c>
      <c r="B214" s="12" t="s">
        <v>33</v>
      </c>
      <c r="C214" s="12" t="s">
        <v>212</v>
      </c>
      <c r="D214" s="12" t="s">
        <v>213</v>
      </c>
      <c r="E214" s="12" t="s">
        <v>162</v>
      </c>
      <c r="F214" s="13" t="s">
        <v>12</v>
      </c>
      <c r="G214" s="13" t="s">
        <v>147</v>
      </c>
      <c r="H214" s="25">
        <v>14641.5</v>
      </c>
      <c r="I214" s="25">
        <v>39756.39</v>
      </c>
    </row>
    <row r="215" spans="1:9" ht="14.25">
      <c r="A215" s="53" t="s">
        <v>177</v>
      </c>
      <c r="B215" s="19" t="s">
        <v>33</v>
      </c>
      <c r="C215" s="19" t="s">
        <v>178</v>
      </c>
      <c r="D215" s="19"/>
      <c r="E215" s="19"/>
      <c r="F215" s="19"/>
      <c r="G215" s="19"/>
      <c r="H215" s="41">
        <f aca="true" t="shared" si="5" ref="H215:I218">H216</f>
        <v>20000</v>
      </c>
      <c r="I215" s="41">
        <f t="shared" si="5"/>
        <v>22000</v>
      </c>
    </row>
    <row r="216" spans="1:9" ht="14.25">
      <c r="A216" s="29" t="s">
        <v>179</v>
      </c>
      <c r="B216" s="14" t="s">
        <v>33</v>
      </c>
      <c r="C216" s="14" t="s">
        <v>180</v>
      </c>
      <c r="D216" s="14" t="s">
        <v>9</v>
      </c>
      <c r="E216" s="14" t="s">
        <v>9</v>
      </c>
      <c r="F216" s="14" t="s">
        <v>9</v>
      </c>
      <c r="G216" s="14" t="s">
        <v>9</v>
      </c>
      <c r="H216" s="30">
        <f t="shared" si="5"/>
        <v>20000</v>
      </c>
      <c r="I216" s="30">
        <f t="shared" si="5"/>
        <v>22000</v>
      </c>
    </row>
    <row r="217" spans="1:9" ht="42.75">
      <c r="A217" s="35" t="s">
        <v>181</v>
      </c>
      <c r="B217" s="31" t="s">
        <v>33</v>
      </c>
      <c r="C217" s="31" t="s">
        <v>180</v>
      </c>
      <c r="D217" s="31" t="s">
        <v>182</v>
      </c>
      <c r="E217" s="31" t="s">
        <v>9</v>
      </c>
      <c r="F217" s="31" t="s">
        <v>9</v>
      </c>
      <c r="G217" s="31" t="s">
        <v>9</v>
      </c>
      <c r="H217" s="32">
        <f t="shared" si="5"/>
        <v>20000</v>
      </c>
      <c r="I217" s="32">
        <f t="shared" si="5"/>
        <v>22000</v>
      </c>
    </row>
    <row r="218" spans="1:9" ht="14.25">
      <c r="A218" s="24" t="s">
        <v>16</v>
      </c>
      <c r="B218" s="13" t="s">
        <v>33</v>
      </c>
      <c r="C218" s="13" t="s">
        <v>180</v>
      </c>
      <c r="D218" s="13" t="s">
        <v>182</v>
      </c>
      <c r="E218" s="13" t="s">
        <v>162</v>
      </c>
      <c r="F218" s="13" t="s">
        <v>18</v>
      </c>
      <c r="G218" s="13" t="s">
        <v>9</v>
      </c>
      <c r="H218" s="27">
        <f t="shared" si="5"/>
        <v>20000</v>
      </c>
      <c r="I218" s="27">
        <f t="shared" si="5"/>
        <v>22000</v>
      </c>
    </row>
    <row r="219" spans="1:9" ht="14.25">
      <c r="A219" s="24" t="s">
        <v>16</v>
      </c>
      <c r="B219" s="13" t="s">
        <v>33</v>
      </c>
      <c r="C219" s="13" t="s">
        <v>180</v>
      </c>
      <c r="D219" s="13" t="s">
        <v>182</v>
      </c>
      <c r="E219" s="13" t="s">
        <v>162</v>
      </c>
      <c r="F219" s="13" t="s">
        <v>18</v>
      </c>
      <c r="G219" s="13" t="s">
        <v>132</v>
      </c>
      <c r="H219" s="25">
        <v>20000</v>
      </c>
      <c r="I219" s="25">
        <v>22000</v>
      </c>
    </row>
    <row r="220" spans="1:9" ht="28.5">
      <c r="A220" s="53" t="s">
        <v>158</v>
      </c>
      <c r="B220" s="19" t="s">
        <v>33</v>
      </c>
      <c r="C220" s="19" t="s">
        <v>128</v>
      </c>
      <c r="D220" s="19"/>
      <c r="E220" s="19"/>
      <c r="F220" s="19"/>
      <c r="G220" s="19"/>
      <c r="H220" s="41">
        <f aca="true" t="shared" si="6" ref="H220:I224">H221</f>
        <v>10000</v>
      </c>
      <c r="I220" s="41">
        <f t="shared" si="6"/>
        <v>10000</v>
      </c>
    </row>
    <row r="221" spans="1:9" ht="28.5">
      <c r="A221" s="29" t="s">
        <v>140</v>
      </c>
      <c r="B221" s="14" t="s">
        <v>33</v>
      </c>
      <c r="C221" s="14" t="s">
        <v>125</v>
      </c>
      <c r="D221" s="14" t="s">
        <v>9</v>
      </c>
      <c r="E221" s="14" t="s">
        <v>9</v>
      </c>
      <c r="F221" s="14" t="s">
        <v>9</v>
      </c>
      <c r="G221" s="14" t="s">
        <v>9</v>
      </c>
      <c r="H221" s="30">
        <f t="shared" si="6"/>
        <v>10000</v>
      </c>
      <c r="I221" s="30">
        <f t="shared" si="6"/>
        <v>10000</v>
      </c>
    </row>
    <row r="222" spans="1:9" ht="28.5">
      <c r="A222" s="35" t="s">
        <v>53</v>
      </c>
      <c r="B222" s="31" t="s">
        <v>33</v>
      </c>
      <c r="C222" s="31" t="s">
        <v>125</v>
      </c>
      <c r="D222" s="31" t="s">
        <v>54</v>
      </c>
      <c r="E222" s="31" t="s">
        <v>9</v>
      </c>
      <c r="F222" s="31" t="s">
        <v>9</v>
      </c>
      <c r="G222" s="31" t="s">
        <v>9</v>
      </c>
      <c r="H222" s="32">
        <f t="shared" si="6"/>
        <v>10000</v>
      </c>
      <c r="I222" s="32">
        <f t="shared" si="6"/>
        <v>10000</v>
      </c>
    </row>
    <row r="223" spans="1:9" ht="28.5">
      <c r="A223" s="33" t="s">
        <v>55</v>
      </c>
      <c r="B223" s="15" t="s">
        <v>33</v>
      </c>
      <c r="C223" s="15" t="s">
        <v>125</v>
      </c>
      <c r="D223" s="15" t="s">
        <v>90</v>
      </c>
      <c r="E223" s="15"/>
      <c r="F223" s="15"/>
      <c r="G223" s="15"/>
      <c r="H223" s="28">
        <f t="shared" si="6"/>
        <v>10000</v>
      </c>
      <c r="I223" s="28">
        <f t="shared" si="6"/>
        <v>10000</v>
      </c>
    </row>
    <row r="224" spans="1:9" ht="28.5">
      <c r="A224" s="26" t="s">
        <v>56</v>
      </c>
      <c r="B224" s="13" t="s">
        <v>33</v>
      </c>
      <c r="C224" s="13" t="s">
        <v>125</v>
      </c>
      <c r="D224" s="13" t="s">
        <v>90</v>
      </c>
      <c r="E224" s="13" t="s">
        <v>167</v>
      </c>
      <c r="F224" s="13" t="s">
        <v>57</v>
      </c>
      <c r="G224" s="13" t="s">
        <v>9</v>
      </c>
      <c r="H224" s="27">
        <f t="shared" si="6"/>
        <v>10000</v>
      </c>
      <c r="I224" s="27">
        <f t="shared" si="6"/>
        <v>10000</v>
      </c>
    </row>
    <row r="225" spans="1:9" ht="28.5">
      <c r="A225" s="26" t="s">
        <v>56</v>
      </c>
      <c r="B225" s="13" t="s">
        <v>33</v>
      </c>
      <c r="C225" s="13" t="s">
        <v>125</v>
      </c>
      <c r="D225" s="13" t="s">
        <v>90</v>
      </c>
      <c r="E225" s="13" t="s">
        <v>167</v>
      </c>
      <c r="F225" s="13" t="s">
        <v>57</v>
      </c>
      <c r="G225" s="13" t="s">
        <v>132</v>
      </c>
      <c r="H225" s="25">
        <v>10000</v>
      </c>
      <c r="I225" s="25">
        <v>10000</v>
      </c>
    </row>
    <row r="226" spans="1:9" ht="14.25">
      <c r="A226" s="40" t="s">
        <v>80</v>
      </c>
      <c r="B226" s="19" t="s">
        <v>33</v>
      </c>
      <c r="C226" s="19" t="s">
        <v>127</v>
      </c>
      <c r="D226" s="19"/>
      <c r="E226" s="19"/>
      <c r="F226" s="19"/>
      <c r="G226" s="19"/>
      <c r="H226" s="41">
        <f aca="true" t="shared" si="7" ref="H226:I229">H227</f>
        <v>94060.99</v>
      </c>
      <c r="I226" s="41">
        <f t="shared" si="7"/>
        <v>94060.99</v>
      </c>
    </row>
    <row r="227" spans="1:9" ht="15">
      <c r="A227" s="43" t="s">
        <v>141</v>
      </c>
      <c r="B227" s="14" t="s">
        <v>33</v>
      </c>
      <c r="C227" s="14" t="s">
        <v>124</v>
      </c>
      <c r="D227" s="14" t="s">
        <v>9</v>
      </c>
      <c r="E227" s="14" t="s">
        <v>9</v>
      </c>
      <c r="F227" s="14" t="s">
        <v>9</v>
      </c>
      <c r="G227" s="7" t="s">
        <v>9</v>
      </c>
      <c r="H227" s="30">
        <f t="shared" si="7"/>
        <v>94060.99</v>
      </c>
      <c r="I227" s="30">
        <f t="shared" si="7"/>
        <v>94060.99</v>
      </c>
    </row>
    <row r="228" spans="1:9" ht="15">
      <c r="A228" s="45" t="s">
        <v>23</v>
      </c>
      <c r="B228" s="15" t="s">
        <v>33</v>
      </c>
      <c r="C228" s="15" t="s">
        <v>124</v>
      </c>
      <c r="D228" s="15" t="s">
        <v>24</v>
      </c>
      <c r="E228" s="15" t="s">
        <v>9</v>
      </c>
      <c r="F228" s="15" t="s">
        <v>9</v>
      </c>
      <c r="G228" s="9" t="s">
        <v>9</v>
      </c>
      <c r="H228" s="28">
        <f t="shared" si="7"/>
        <v>94060.99</v>
      </c>
      <c r="I228" s="28">
        <f t="shared" si="7"/>
        <v>94060.99</v>
      </c>
    </row>
    <row r="229" spans="1:9" ht="99.75" customHeight="1">
      <c r="A229" s="36" t="s">
        <v>183</v>
      </c>
      <c r="B229" s="15" t="s">
        <v>33</v>
      </c>
      <c r="C229" s="15" t="s">
        <v>124</v>
      </c>
      <c r="D229" s="15" t="s">
        <v>107</v>
      </c>
      <c r="E229" s="15"/>
      <c r="F229" s="15" t="s">
        <v>9</v>
      </c>
      <c r="G229" s="9" t="s">
        <v>9</v>
      </c>
      <c r="H229" s="28">
        <f t="shared" si="7"/>
        <v>94060.99</v>
      </c>
      <c r="I229" s="28">
        <f t="shared" si="7"/>
        <v>94060.99</v>
      </c>
    </row>
    <row r="230" spans="1:9" ht="42.75">
      <c r="A230" s="24" t="s">
        <v>65</v>
      </c>
      <c r="B230" s="13" t="s">
        <v>33</v>
      </c>
      <c r="C230" s="13" t="s">
        <v>124</v>
      </c>
      <c r="D230" s="13" t="s">
        <v>107</v>
      </c>
      <c r="E230" s="13" t="s">
        <v>168</v>
      </c>
      <c r="F230" s="13" t="s">
        <v>66</v>
      </c>
      <c r="G230" s="11" t="s">
        <v>9</v>
      </c>
      <c r="H230" s="27">
        <f>SUM(H231:H235)</f>
        <v>94060.99</v>
      </c>
      <c r="I230" s="27">
        <f>SUM(I231:I235)</f>
        <v>94060.99</v>
      </c>
    </row>
    <row r="231" spans="1:9" ht="42.75">
      <c r="A231" s="26" t="s">
        <v>129</v>
      </c>
      <c r="B231" s="13" t="s">
        <v>33</v>
      </c>
      <c r="C231" s="13" t="s">
        <v>124</v>
      </c>
      <c r="D231" s="13" t="s">
        <v>107</v>
      </c>
      <c r="E231" s="13" t="s">
        <v>168</v>
      </c>
      <c r="F231" s="13" t="s">
        <v>66</v>
      </c>
      <c r="G231" s="13" t="s">
        <v>119</v>
      </c>
      <c r="H231" s="25">
        <v>30843</v>
      </c>
      <c r="I231" s="25">
        <v>30843</v>
      </c>
    </row>
    <row r="232" spans="1:9" ht="42.75">
      <c r="A232" s="26" t="s">
        <v>169</v>
      </c>
      <c r="B232" s="13" t="s">
        <v>33</v>
      </c>
      <c r="C232" s="13" t="s">
        <v>124</v>
      </c>
      <c r="D232" s="13" t="s">
        <v>107</v>
      </c>
      <c r="E232" s="13" t="s">
        <v>168</v>
      </c>
      <c r="F232" s="13" t="s">
        <v>66</v>
      </c>
      <c r="G232" s="13" t="s">
        <v>170</v>
      </c>
      <c r="H232" s="25">
        <v>21461</v>
      </c>
      <c r="I232" s="25">
        <v>21461</v>
      </c>
    </row>
    <row r="233" spans="1:9" ht="99.75">
      <c r="A233" s="26" t="s">
        <v>130</v>
      </c>
      <c r="B233" s="13" t="s">
        <v>33</v>
      </c>
      <c r="C233" s="13" t="s">
        <v>124</v>
      </c>
      <c r="D233" s="13" t="s">
        <v>107</v>
      </c>
      <c r="E233" s="13" t="s">
        <v>168</v>
      </c>
      <c r="F233" s="13" t="s">
        <v>66</v>
      </c>
      <c r="G233" s="13" t="s">
        <v>142</v>
      </c>
      <c r="H233" s="25">
        <v>26144.99</v>
      </c>
      <c r="I233" s="25">
        <v>26144.99</v>
      </c>
    </row>
    <row r="234" spans="1:9" ht="85.5">
      <c r="A234" s="26" t="s">
        <v>131</v>
      </c>
      <c r="B234" s="13" t="s">
        <v>33</v>
      </c>
      <c r="C234" s="13" t="s">
        <v>124</v>
      </c>
      <c r="D234" s="13" t="s">
        <v>107</v>
      </c>
      <c r="E234" s="13" t="s">
        <v>168</v>
      </c>
      <c r="F234" s="13" t="s">
        <v>66</v>
      </c>
      <c r="G234" s="13" t="s">
        <v>143</v>
      </c>
      <c r="H234" s="25">
        <v>8834</v>
      </c>
      <c r="I234" s="25">
        <v>8834</v>
      </c>
    </row>
    <row r="235" spans="1:9" ht="42.75">
      <c r="A235" s="26" t="s">
        <v>192</v>
      </c>
      <c r="B235" s="13" t="s">
        <v>33</v>
      </c>
      <c r="C235" s="13" t="s">
        <v>124</v>
      </c>
      <c r="D235" s="13" t="s">
        <v>107</v>
      </c>
      <c r="E235" s="13" t="s">
        <v>168</v>
      </c>
      <c r="F235" s="13" t="s">
        <v>66</v>
      </c>
      <c r="G235" s="13" t="s">
        <v>193</v>
      </c>
      <c r="H235" s="25">
        <v>6778</v>
      </c>
      <c r="I235" s="25">
        <v>6778</v>
      </c>
    </row>
    <row r="236" spans="1:9" ht="15">
      <c r="A236" s="56" t="s">
        <v>71</v>
      </c>
      <c r="B236" s="57" t="s">
        <v>9</v>
      </c>
      <c r="C236" s="57" t="s">
        <v>9</v>
      </c>
      <c r="D236" s="57" t="s">
        <v>9</v>
      </c>
      <c r="E236" s="57" t="s">
        <v>9</v>
      </c>
      <c r="F236" s="58" t="s">
        <v>9</v>
      </c>
      <c r="G236" s="58" t="s">
        <v>9</v>
      </c>
      <c r="H236" s="59">
        <f>H12+H60+H75+H101+H114+H153+H204+H220+H226+H215+H210</f>
        <v>3342885</v>
      </c>
      <c r="I236" s="59">
        <f>I12+I60+I75+I101+I114+I153+I204+I220+I226+I215+I210</f>
        <v>3454860.0000000005</v>
      </c>
    </row>
    <row r="237" spans="1:9" ht="14.25">
      <c r="A237" s="2"/>
      <c r="B237" s="23"/>
      <c r="C237" s="23"/>
      <c r="D237" s="23"/>
      <c r="E237" s="23"/>
      <c r="F237" s="2"/>
      <c r="G237" s="2"/>
      <c r="H237" s="3"/>
      <c r="I237" s="3"/>
    </row>
    <row r="238" spans="1:9" ht="14.25">
      <c r="A238" s="2"/>
      <c r="B238" s="23"/>
      <c r="C238" s="23"/>
      <c r="D238" s="23"/>
      <c r="E238" s="23"/>
      <c r="F238" s="2"/>
      <c r="G238" s="2"/>
      <c r="H238" s="3"/>
      <c r="I238" s="3"/>
    </row>
    <row r="239" spans="1:9" ht="14.25">
      <c r="A239" s="2"/>
      <c r="B239" s="23"/>
      <c r="C239" s="23"/>
      <c r="D239" s="23"/>
      <c r="E239" s="23"/>
      <c r="F239" s="2"/>
      <c r="G239" s="2"/>
      <c r="H239" s="3"/>
      <c r="I239" s="3"/>
    </row>
    <row r="240" spans="1:9" ht="14.25">
      <c r="A240" s="2"/>
      <c r="B240" s="23"/>
      <c r="C240" s="23"/>
      <c r="D240" s="23"/>
      <c r="E240" s="23"/>
      <c r="F240" s="2"/>
      <c r="G240" s="2"/>
      <c r="H240" s="3"/>
      <c r="I240" s="3"/>
    </row>
    <row r="241" spans="1:9" ht="14.25">
      <c r="A241" s="2"/>
      <c r="B241" s="23"/>
      <c r="C241" s="23"/>
      <c r="D241" s="23"/>
      <c r="E241" s="23"/>
      <c r="F241" s="2"/>
      <c r="G241" s="2"/>
      <c r="H241" s="3"/>
      <c r="I241" s="3"/>
    </row>
    <row r="242" spans="1:9" ht="14.25">
      <c r="A242" s="2"/>
      <c r="B242" s="23"/>
      <c r="C242" s="23"/>
      <c r="D242" s="23"/>
      <c r="E242" s="23"/>
      <c r="F242" s="2"/>
      <c r="G242" s="2"/>
      <c r="H242" s="3"/>
      <c r="I242" s="3"/>
    </row>
    <row r="243" spans="1:9" ht="14.25">
      <c r="A243" s="2"/>
      <c r="B243" s="23"/>
      <c r="C243" s="23"/>
      <c r="D243" s="23"/>
      <c r="E243" s="23"/>
      <c r="F243" s="2"/>
      <c r="G243" s="2"/>
      <c r="H243" s="3"/>
      <c r="I243" s="3"/>
    </row>
    <row r="244" spans="1:9" ht="14.25">
      <c r="A244" s="2"/>
      <c r="B244" s="23"/>
      <c r="C244" s="23"/>
      <c r="D244" s="23"/>
      <c r="E244" s="23"/>
      <c r="F244" s="2"/>
      <c r="G244" s="2"/>
      <c r="H244" s="3"/>
      <c r="I244" s="3"/>
    </row>
    <row r="245" spans="1:9" ht="14.25">
      <c r="A245" s="2"/>
      <c r="B245" s="23"/>
      <c r="C245" s="23"/>
      <c r="D245" s="23"/>
      <c r="E245" s="23"/>
      <c r="F245" s="2"/>
      <c r="G245" s="2"/>
      <c r="H245" s="3"/>
      <c r="I245" s="3"/>
    </row>
    <row r="246" spans="1:9" ht="14.25">
      <c r="A246" s="2"/>
      <c r="B246" s="23"/>
      <c r="C246" s="23"/>
      <c r="D246" s="23"/>
      <c r="E246" s="23"/>
      <c r="F246" s="2"/>
      <c r="G246" s="2"/>
      <c r="H246" s="3"/>
      <c r="I246" s="3"/>
    </row>
    <row r="247" spans="1:9" ht="14.25">
      <c r="A247" s="2"/>
      <c r="B247" s="23"/>
      <c r="C247" s="23"/>
      <c r="D247" s="23"/>
      <c r="E247" s="23"/>
      <c r="F247" s="2"/>
      <c r="G247" s="2"/>
      <c r="H247" s="3"/>
      <c r="I247" s="3"/>
    </row>
    <row r="248" spans="1:9" ht="14.25">
      <c r="A248" s="2"/>
      <c r="B248" s="23"/>
      <c r="C248" s="23"/>
      <c r="D248" s="23"/>
      <c r="E248" s="23"/>
      <c r="F248" s="2"/>
      <c r="G248" s="2"/>
      <c r="H248" s="3"/>
      <c r="I248" s="3"/>
    </row>
    <row r="249" spans="1:9" ht="14.25">
      <c r="A249" s="2"/>
      <c r="B249" s="23"/>
      <c r="C249" s="23"/>
      <c r="D249" s="23"/>
      <c r="E249" s="23"/>
      <c r="F249" s="2"/>
      <c r="G249" s="2"/>
      <c r="H249" s="3"/>
      <c r="I249" s="3"/>
    </row>
    <row r="250" spans="1:9" ht="14.25">
      <c r="A250" s="2"/>
      <c r="B250" s="23"/>
      <c r="C250" s="23"/>
      <c r="D250" s="23"/>
      <c r="E250" s="23"/>
      <c r="F250" s="2"/>
      <c r="G250" s="2"/>
      <c r="H250" s="3"/>
      <c r="I250" s="3"/>
    </row>
    <row r="251" spans="1:9" ht="14.25">
      <c r="A251" s="2"/>
      <c r="B251" s="23"/>
      <c r="C251" s="23"/>
      <c r="D251" s="23"/>
      <c r="E251" s="23"/>
      <c r="F251" s="2"/>
      <c r="G251" s="2"/>
      <c r="H251" s="3"/>
      <c r="I251" s="3"/>
    </row>
    <row r="252" spans="1:9" ht="14.25">
      <c r="A252" s="2"/>
      <c r="B252" s="23"/>
      <c r="C252" s="23"/>
      <c r="D252" s="23"/>
      <c r="E252" s="23"/>
      <c r="F252" s="2"/>
      <c r="G252" s="2"/>
      <c r="H252" s="3"/>
      <c r="I252" s="3"/>
    </row>
    <row r="253" spans="1:9" ht="14.25">
      <c r="A253" s="2"/>
      <c r="B253" s="23"/>
      <c r="C253" s="23"/>
      <c r="D253" s="23"/>
      <c r="E253" s="23"/>
      <c r="F253" s="2"/>
      <c r="G253" s="2"/>
      <c r="H253" s="3"/>
      <c r="I253" s="3"/>
    </row>
    <row r="254" spans="1:9" ht="14.25">
      <c r="A254" s="2"/>
      <c r="B254" s="23"/>
      <c r="C254" s="23"/>
      <c r="D254" s="23"/>
      <c r="E254" s="23"/>
      <c r="F254" s="2"/>
      <c r="G254" s="2"/>
      <c r="H254" s="3"/>
      <c r="I254" s="3"/>
    </row>
    <row r="255" spans="1:9" ht="14.25">
      <c r="A255" s="2"/>
      <c r="B255" s="23"/>
      <c r="C255" s="23"/>
      <c r="D255" s="23"/>
      <c r="E255" s="23"/>
      <c r="F255" s="2"/>
      <c r="G255" s="2"/>
      <c r="H255" s="3"/>
      <c r="I255" s="3"/>
    </row>
    <row r="256" spans="1:9" ht="14.25">
      <c r="A256" s="2"/>
      <c r="B256" s="23"/>
      <c r="C256" s="23"/>
      <c r="D256" s="23"/>
      <c r="E256" s="23"/>
      <c r="F256" s="2"/>
      <c r="G256" s="2"/>
      <c r="H256" s="3"/>
      <c r="I256" s="3"/>
    </row>
    <row r="257" spans="1:9" ht="14.25">
      <c r="A257" s="2"/>
      <c r="B257" s="23"/>
      <c r="C257" s="23"/>
      <c r="D257" s="23"/>
      <c r="E257" s="23"/>
      <c r="F257" s="2"/>
      <c r="G257" s="2"/>
      <c r="H257" s="3"/>
      <c r="I257" s="3"/>
    </row>
    <row r="258" spans="1:9" ht="14.25">
      <c r="A258" s="2"/>
      <c r="B258" s="23"/>
      <c r="C258" s="23"/>
      <c r="D258" s="23"/>
      <c r="E258" s="23"/>
      <c r="F258" s="2"/>
      <c r="G258" s="2"/>
      <c r="H258" s="3"/>
      <c r="I258" s="3"/>
    </row>
    <row r="259" spans="1:9" ht="14.25">
      <c r="A259" s="2"/>
      <c r="B259" s="23"/>
      <c r="C259" s="23"/>
      <c r="D259" s="23"/>
      <c r="E259" s="23"/>
      <c r="F259" s="2"/>
      <c r="G259" s="2"/>
      <c r="H259" s="3"/>
      <c r="I259" s="3"/>
    </row>
    <row r="260" spans="1:9" ht="14.25">
      <c r="A260" s="2"/>
      <c r="B260" s="23"/>
      <c r="C260" s="23"/>
      <c r="D260" s="23"/>
      <c r="E260" s="23"/>
      <c r="F260" s="2"/>
      <c r="G260" s="2"/>
      <c r="H260" s="3"/>
      <c r="I260" s="3"/>
    </row>
    <row r="261" spans="1:9" ht="14.25">
      <c r="A261" s="2"/>
      <c r="B261" s="23"/>
      <c r="C261" s="23"/>
      <c r="D261" s="23"/>
      <c r="E261" s="23"/>
      <c r="F261" s="2"/>
      <c r="G261" s="2"/>
      <c r="H261" s="3"/>
      <c r="I261" s="3"/>
    </row>
    <row r="262" spans="1:9" ht="14.25">
      <c r="A262" s="2"/>
      <c r="B262" s="23"/>
      <c r="C262" s="23"/>
      <c r="D262" s="23"/>
      <c r="E262" s="23"/>
      <c r="F262" s="2"/>
      <c r="G262" s="2"/>
      <c r="H262" s="3"/>
      <c r="I262" s="3"/>
    </row>
    <row r="263" spans="1:9" ht="14.25">
      <c r="A263" s="2"/>
      <c r="B263" s="23"/>
      <c r="C263" s="23"/>
      <c r="D263" s="23"/>
      <c r="E263" s="23"/>
      <c r="F263" s="2"/>
      <c r="G263" s="2"/>
      <c r="H263" s="3"/>
      <c r="I263" s="3"/>
    </row>
    <row r="264" spans="1:9" ht="14.25">
      <c r="A264" s="2"/>
      <c r="B264" s="23"/>
      <c r="C264" s="23"/>
      <c r="D264" s="23"/>
      <c r="E264" s="23"/>
      <c r="F264" s="2"/>
      <c r="G264" s="2"/>
      <c r="H264" s="3"/>
      <c r="I264" s="3"/>
    </row>
    <row r="265" spans="1:9" ht="14.25">
      <c r="A265" s="2"/>
      <c r="B265" s="23"/>
      <c r="C265" s="23"/>
      <c r="D265" s="23"/>
      <c r="E265" s="23"/>
      <c r="F265" s="2"/>
      <c r="G265" s="2"/>
      <c r="H265" s="3"/>
      <c r="I265" s="3"/>
    </row>
    <row r="266" spans="1:9" ht="14.25">
      <c r="A266" s="2"/>
      <c r="B266" s="23"/>
      <c r="C266" s="23"/>
      <c r="D266" s="23"/>
      <c r="E266" s="23"/>
      <c r="F266" s="2"/>
      <c r="G266" s="2"/>
      <c r="H266" s="3"/>
      <c r="I266" s="3"/>
    </row>
    <row r="267" spans="1:9" ht="14.25">
      <c r="A267" s="2"/>
      <c r="B267" s="23"/>
      <c r="C267" s="23"/>
      <c r="D267" s="23"/>
      <c r="E267" s="23"/>
      <c r="F267" s="2"/>
      <c r="G267" s="2"/>
      <c r="H267" s="3"/>
      <c r="I267" s="3"/>
    </row>
    <row r="268" spans="1:9" ht="14.25">
      <c r="A268" s="2"/>
      <c r="B268" s="23"/>
      <c r="C268" s="23"/>
      <c r="D268" s="23"/>
      <c r="E268" s="23"/>
      <c r="F268" s="2"/>
      <c r="G268" s="2"/>
      <c r="H268" s="3"/>
      <c r="I268" s="3"/>
    </row>
    <row r="269" spans="1:9" ht="14.25">
      <c r="A269" s="2"/>
      <c r="B269" s="23"/>
      <c r="C269" s="23"/>
      <c r="D269" s="23"/>
      <c r="E269" s="23"/>
      <c r="F269" s="2"/>
      <c r="G269" s="2"/>
      <c r="H269" s="3"/>
      <c r="I269" s="3"/>
    </row>
    <row r="270" spans="1:9" ht="14.25">
      <c r="A270" s="2"/>
      <c r="B270" s="23"/>
      <c r="C270" s="23"/>
      <c r="D270" s="23"/>
      <c r="E270" s="23"/>
      <c r="F270" s="2"/>
      <c r="G270" s="2"/>
      <c r="H270" s="3"/>
      <c r="I270" s="3"/>
    </row>
    <row r="271" spans="1:9" ht="14.25">
      <c r="A271" s="2"/>
      <c r="B271" s="23"/>
      <c r="C271" s="23"/>
      <c r="D271" s="23"/>
      <c r="E271" s="23"/>
      <c r="F271" s="2"/>
      <c r="G271" s="2"/>
      <c r="H271" s="3"/>
      <c r="I271" s="3"/>
    </row>
    <row r="272" spans="1:9" ht="14.25">
      <c r="A272" s="2"/>
      <c r="B272" s="23"/>
      <c r="C272" s="23"/>
      <c r="D272" s="23"/>
      <c r="E272" s="23"/>
      <c r="F272" s="2"/>
      <c r="G272" s="2"/>
      <c r="H272" s="3"/>
      <c r="I272" s="3"/>
    </row>
    <row r="273" spans="1:9" ht="14.25">
      <c r="A273" s="2"/>
      <c r="B273" s="23"/>
      <c r="C273" s="23"/>
      <c r="D273" s="23"/>
      <c r="E273" s="23"/>
      <c r="F273" s="2"/>
      <c r="G273" s="2"/>
      <c r="H273" s="3"/>
      <c r="I273" s="3"/>
    </row>
    <row r="274" spans="1:9" ht="14.25">
      <c r="A274" s="2"/>
      <c r="B274" s="23"/>
      <c r="C274" s="23"/>
      <c r="D274" s="23"/>
      <c r="E274" s="23"/>
      <c r="F274" s="2"/>
      <c r="G274" s="2"/>
      <c r="H274" s="3"/>
      <c r="I274" s="3"/>
    </row>
    <row r="275" spans="1:9" ht="14.25">
      <c r="A275" s="2"/>
      <c r="B275" s="23"/>
      <c r="C275" s="23"/>
      <c r="D275" s="23"/>
      <c r="E275" s="23"/>
      <c r="F275" s="2"/>
      <c r="G275" s="2"/>
      <c r="H275" s="3"/>
      <c r="I275" s="3"/>
    </row>
    <row r="276" spans="1:9" ht="14.25">
      <c r="A276" s="2"/>
      <c r="B276" s="23"/>
      <c r="C276" s="23"/>
      <c r="D276" s="23"/>
      <c r="E276" s="23"/>
      <c r="F276" s="2"/>
      <c r="G276" s="2"/>
      <c r="H276" s="3"/>
      <c r="I276" s="3"/>
    </row>
    <row r="277" spans="1:9" ht="14.25">
      <c r="A277" s="2"/>
      <c r="B277" s="23"/>
      <c r="C277" s="23"/>
      <c r="D277" s="23"/>
      <c r="E277" s="23"/>
      <c r="F277" s="2"/>
      <c r="G277" s="2"/>
      <c r="H277" s="3"/>
      <c r="I277" s="3"/>
    </row>
    <row r="278" spans="1:9" ht="14.25">
      <c r="A278" s="2"/>
      <c r="B278" s="23"/>
      <c r="C278" s="23"/>
      <c r="D278" s="23"/>
      <c r="E278" s="23"/>
      <c r="F278" s="2"/>
      <c r="G278" s="2"/>
      <c r="H278" s="3"/>
      <c r="I278" s="3"/>
    </row>
    <row r="279" spans="1:9" ht="14.25">
      <c r="A279" s="2"/>
      <c r="B279" s="23"/>
      <c r="C279" s="23"/>
      <c r="D279" s="23"/>
      <c r="E279" s="23"/>
      <c r="F279" s="2"/>
      <c r="G279" s="2"/>
      <c r="H279" s="3"/>
      <c r="I279" s="3"/>
    </row>
    <row r="280" spans="1:9" ht="14.25">
      <c r="A280" s="2"/>
      <c r="B280" s="23"/>
      <c r="C280" s="23"/>
      <c r="D280" s="23"/>
      <c r="E280" s="23"/>
      <c r="F280" s="2"/>
      <c r="G280" s="2"/>
      <c r="H280" s="3"/>
      <c r="I280" s="3"/>
    </row>
    <row r="281" spans="1:9" ht="14.25">
      <c r="A281" s="2"/>
      <c r="B281" s="23"/>
      <c r="C281" s="23"/>
      <c r="D281" s="23"/>
      <c r="E281" s="23"/>
      <c r="F281" s="2"/>
      <c r="G281" s="2"/>
      <c r="H281" s="3"/>
      <c r="I281" s="3"/>
    </row>
    <row r="282" spans="1:9" ht="14.25">
      <c r="A282" s="2"/>
      <c r="B282" s="23"/>
      <c r="C282" s="23"/>
      <c r="D282" s="23"/>
      <c r="E282" s="23"/>
      <c r="F282" s="2"/>
      <c r="G282" s="2"/>
      <c r="H282" s="3"/>
      <c r="I282" s="3"/>
    </row>
    <row r="283" spans="1:9" ht="14.25">
      <c r="A283" s="2"/>
      <c r="B283" s="23"/>
      <c r="C283" s="23"/>
      <c r="D283" s="23"/>
      <c r="E283" s="23"/>
      <c r="F283" s="2"/>
      <c r="G283" s="2"/>
      <c r="H283" s="3"/>
      <c r="I283" s="3"/>
    </row>
  </sheetData>
  <sheetProtection/>
  <mergeCells count="15">
    <mergeCell ref="A7:F7"/>
    <mergeCell ref="A6:I6"/>
    <mergeCell ref="A1:I1"/>
    <mergeCell ref="A2:I2"/>
    <mergeCell ref="A3:I3"/>
    <mergeCell ref="A4:I4"/>
    <mergeCell ref="I9:I10"/>
    <mergeCell ref="H9:H10"/>
    <mergeCell ref="A9:A10"/>
    <mergeCell ref="F9:F10"/>
    <mergeCell ref="E9:E10"/>
    <mergeCell ref="G9:G10"/>
    <mergeCell ref="B9:B10"/>
    <mergeCell ref="C9:C10"/>
    <mergeCell ref="D9:D10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17"/>
  <sheetViews>
    <sheetView tabSelected="1" zoomScalePageLayoutView="0" workbookViewId="0" topLeftCell="A1">
      <selection activeCell="A7" sqref="A7:D8"/>
    </sheetView>
  </sheetViews>
  <sheetFormatPr defaultColWidth="9.00390625" defaultRowHeight="12.75"/>
  <cols>
    <col min="1" max="1" width="61.25390625" style="0" customWidth="1"/>
    <col min="2" max="2" width="11.875" style="0" customWidth="1"/>
    <col min="3" max="3" width="12.125" style="76" customWidth="1"/>
    <col min="4" max="4" width="12.75390625" style="76" customWidth="1"/>
    <col min="5" max="5" width="9.125" style="0" hidden="1" customWidth="1"/>
    <col min="7" max="7" width="10.125" style="0" bestFit="1" customWidth="1"/>
  </cols>
  <sheetData>
    <row r="1" spans="1:10" ht="15">
      <c r="A1" s="106" t="s">
        <v>186</v>
      </c>
      <c r="B1" s="106"/>
      <c r="C1" s="106"/>
      <c r="D1" s="106"/>
      <c r="E1" s="106"/>
      <c r="F1" s="60"/>
      <c r="G1" s="60"/>
      <c r="H1" s="60"/>
      <c r="I1" s="60"/>
      <c r="J1" s="60"/>
    </row>
    <row r="2" spans="1:10" ht="15">
      <c r="A2" s="106" t="s">
        <v>0</v>
      </c>
      <c r="B2" s="106"/>
      <c r="C2" s="106"/>
      <c r="D2" s="106"/>
      <c r="E2" s="106"/>
      <c r="F2" s="60"/>
      <c r="G2" s="60"/>
      <c r="H2" s="60"/>
      <c r="I2" s="60"/>
      <c r="J2" s="60"/>
    </row>
    <row r="3" spans="1:10" ht="15">
      <c r="A3" s="106" t="s">
        <v>218</v>
      </c>
      <c r="B3" s="106"/>
      <c r="C3" s="106"/>
      <c r="D3" s="106"/>
      <c r="E3" s="106"/>
      <c r="F3" s="60"/>
      <c r="G3" s="60"/>
      <c r="H3" s="60"/>
      <c r="I3" s="60"/>
      <c r="J3" s="60"/>
    </row>
    <row r="4" spans="1:10" ht="15">
      <c r="A4" s="106" t="s">
        <v>243</v>
      </c>
      <c r="B4" s="106"/>
      <c r="C4" s="106"/>
      <c r="D4" s="106"/>
      <c r="E4" s="106"/>
      <c r="F4" s="60"/>
      <c r="G4" s="60"/>
      <c r="H4" s="60"/>
      <c r="I4" s="60"/>
      <c r="J4" s="60"/>
    </row>
    <row r="5" spans="1:10" ht="15">
      <c r="A5" s="6"/>
      <c r="B5" s="6"/>
      <c r="C5" s="75"/>
      <c r="D5" s="75"/>
      <c r="E5" s="6"/>
      <c r="F5" s="6"/>
      <c r="G5" s="6"/>
      <c r="H5" s="6"/>
      <c r="I5" s="6"/>
      <c r="J5" s="6"/>
    </row>
    <row r="6" spans="1:10" ht="15">
      <c r="A6" s="6"/>
      <c r="B6" s="6"/>
      <c r="C6" s="75"/>
      <c r="D6" s="75"/>
      <c r="E6" s="6"/>
      <c r="F6" s="6"/>
      <c r="G6" s="6"/>
      <c r="H6" s="6"/>
      <c r="I6" s="6"/>
      <c r="J6" s="6"/>
    </row>
    <row r="7" spans="1:10" ht="14.25" customHeight="1">
      <c r="A7" s="104" t="s">
        <v>232</v>
      </c>
      <c r="B7" s="104"/>
      <c r="C7" s="104"/>
      <c r="D7" s="104"/>
      <c r="E7" s="61"/>
      <c r="F7" s="61"/>
      <c r="G7" s="61"/>
      <c r="H7" s="61"/>
      <c r="I7" s="61"/>
      <c r="J7" s="61"/>
    </row>
    <row r="8" spans="1:10" ht="37.5" customHeight="1">
      <c r="A8" s="104"/>
      <c r="B8" s="104"/>
      <c r="C8" s="104"/>
      <c r="D8" s="104"/>
      <c r="E8" s="61"/>
      <c r="F8" s="61"/>
      <c r="G8" s="61"/>
      <c r="H8" s="61"/>
      <c r="I8" s="61"/>
      <c r="J8" s="61"/>
    </row>
    <row r="9" spans="1:10" ht="15">
      <c r="A9" s="6"/>
      <c r="B9" s="6"/>
      <c r="C9" s="75"/>
      <c r="D9" s="104"/>
      <c r="E9" s="104"/>
      <c r="F9" s="104"/>
      <c r="G9" s="104"/>
      <c r="H9" s="104"/>
      <c r="I9" s="104"/>
      <c r="J9" s="104"/>
    </row>
    <row r="10" spans="1:10" ht="28.5" customHeight="1">
      <c r="A10" s="73" t="s">
        <v>155</v>
      </c>
      <c r="B10" s="73" t="s">
        <v>4</v>
      </c>
      <c r="C10" s="66" t="s">
        <v>189</v>
      </c>
      <c r="D10" s="66" t="s">
        <v>216</v>
      </c>
      <c r="E10" s="62"/>
      <c r="F10" s="62"/>
      <c r="G10" s="63"/>
      <c r="H10" s="63"/>
      <c r="I10" s="63"/>
      <c r="J10" s="63"/>
    </row>
    <row r="11" spans="1:10" ht="30" customHeight="1">
      <c r="A11" s="68" t="str">
        <f>'Расходы №5'!A82</f>
        <v> МП "Предупреждение чрезвычайных ситуаций и обеспечение пожарной безопасности"</v>
      </c>
      <c r="B11" s="65" t="str">
        <f>'Расходы №5'!D82</f>
        <v>7950301</v>
      </c>
      <c r="C11" s="83">
        <v>41000</v>
      </c>
      <c r="D11" s="83">
        <v>45000</v>
      </c>
      <c r="E11" s="62"/>
      <c r="F11" s="62"/>
      <c r="G11" s="63"/>
      <c r="H11" s="63"/>
      <c r="I11" s="63"/>
      <c r="J11" s="63"/>
    </row>
    <row r="12" spans="1:4" ht="42.75">
      <c r="A12" s="69" t="s">
        <v>238</v>
      </c>
      <c r="B12" s="71" t="s">
        <v>172</v>
      </c>
      <c r="C12" s="83">
        <v>150500</v>
      </c>
      <c r="D12" s="83">
        <v>124900</v>
      </c>
    </row>
    <row r="13" spans="1:4" ht="18" customHeight="1">
      <c r="A13" s="69" t="s">
        <v>237</v>
      </c>
      <c r="B13" s="71" t="s">
        <v>221</v>
      </c>
      <c r="C13" s="83">
        <v>50000</v>
      </c>
      <c r="D13" s="83">
        <v>60000</v>
      </c>
    </row>
    <row r="14" spans="1:4" ht="18" customHeight="1">
      <c r="A14" s="69" t="s">
        <v>217</v>
      </c>
      <c r="B14" s="71" t="s">
        <v>213</v>
      </c>
      <c r="C14" s="83">
        <v>14641.5</v>
      </c>
      <c r="D14" s="83">
        <v>39756.39</v>
      </c>
    </row>
    <row r="15" spans="1:4" ht="22.5" customHeight="1">
      <c r="A15" s="69" t="s">
        <v>239</v>
      </c>
      <c r="B15" s="71" t="s">
        <v>154</v>
      </c>
      <c r="C15" s="83">
        <v>25000</v>
      </c>
      <c r="D15" s="83">
        <v>25000</v>
      </c>
    </row>
    <row r="16" spans="1:10" ht="27" customHeight="1">
      <c r="A16" s="26" t="s">
        <v>156</v>
      </c>
      <c r="B16" s="26"/>
      <c r="C16" s="67">
        <f>SUM(C11:C15)</f>
        <v>281141.5</v>
      </c>
      <c r="D16" s="67">
        <f>SUM(D11:D15)</f>
        <v>294656.39</v>
      </c>
      <c r="E16" s="62"/>
      <c r="F16" s="62"/>
      <c r="G16" s="72"/>
      <c r="H16" s="63"/>
      <c r="I16" s="63"/>
      <c r="J16" s="63"/>
    </row>
    <row r="17" spans="5:10" ht="15">
      <c r="E17" s="62"/>
      <c r="F17" s="62"/>
      <c r="G17" s="63"/>
      <c r="H17" s="63"/>
      <c r="I17" s="63"/>
      <c r="J17" s="63"/>
    </row>
  </sheetData>
  <sheetProtection/>
  <mergeCells count="6">
    <mergeCell ref="D9:J9"/>
    <mergeCell ref="A1:E1"/>
    <mergeCell ref="A2:E2"/>
    <mergeCell ref="A7:D8"/>
    <mergeCell ref="A3:E3"/>
    <mergeCell ref="A4:E4"/>
  </mergeCells>
  <printOptions/>
  <pageMargins left="0.52" right="0.44" top="1" bottom="1" header="0.5" footer="0.5"/>
  <pageSetup horizontalDpi="600" verticalDpi="600" orientation="portrait" paperSize="9" scale="8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2014-12-24T08:50:36Z</cp:lastPrinted>
  <dcterms:created xsi:type="dcterms:W3CDTF">2007-11-26T07:56:42Z</dcterms:created>
  <dcterms:modified xsi:type="dcterms:W3CDTF">2014-12-24T08:50:57Z</dcterms:modified>
  <cp:category/>
  <cp:version/>
  <cp:contentType/>
  <cp:contentStatus/>
</cp:coreProperties>
</file>