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3" sheetId="1" r:id="rId1"/>
  </sheets>
  <definedNames>
    <definedName name="_xlnm.Print_Area" localSheetId="0">'Лист3'!$A$1:$C$85</definedName>
  </definedNames>
  <calcPr fullCalcOnLoad="1"/>
</workbook>
</file>

<file path=xl/sharedStrings.xml><?xml version="1.0" encoding="utf-8"?>
<sst xmlns="http://schemas.openxmlformats.org/spreadsheetml/2006/main" count="150" uniqueCount="148">
  <si>
    <t xml:space="preserve">к решению Думы </t>
  </si>
  <si>
    <t>Прогнозируемые</t>
  </si>
  <si>
    <t>наименование</t>
  </si>
  <si>
    <t>КБК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</si>
  <si>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</si>
  <si>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</si>
  <si>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</si>
  <si>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</si>
  <si>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</si>
  <si>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</si>
  <si>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</si>
  <si>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</si>
  <si>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</si>
  <si>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</si>
  <si>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</si>
  <si>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</si>
  <si>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</si>
  <si>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</si>
  <si>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</si>
  <si>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</si>
  <si>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</si>
  <si>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</si>
  <si>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</si>
  <si>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</si>
  <si>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</si>
  <si>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</si>
  <si>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</si>
  <si>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</si>
  <si>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</si>
  <si>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</si>
  <si>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</si>
  <si>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</si>
  <si>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</si>
  <si>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</si>
  <si>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</si>
  <si>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</si>
  <si>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</si>
  <si>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</si>
  <si>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</si>
  <si>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Возврат остатков субсидий и субвенций прошлых лет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</si>
  <si>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</si>
  <si>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</si>
  <si>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</si>
  <si>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</si>
  <si>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</si>
  <si>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</si>
  <si>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</si>
  <si>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</si>
  <si>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</si>
  <si>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</si>
  <si>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</si>
  <si>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</si>
  <si>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</si>
  <si>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</si>
  <si>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</si>
  <si>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</si>
  <si>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</si>
  <si>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</si>
  <si>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</si>
  <si>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</si>
  <si>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</si>
  <si>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>Заречного муниципального образования</t>
  </si>
  <si>
    <t xml:space="preserve"> 1  01  02040  01  0000  110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</si>
  <si>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</si>
  <si>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</si>
  <si>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</si>
  <si>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</si>
  <si>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</si>
  <si>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</si>
  <si>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1  14  06010 00  0000  430</t>
  </si>
  <si>
    <t>1  14  06014  10  0000  430</t>
  </si>
  <si>
    <t>1  19  00000  00  0000  000</t>
  </si>
  <si>
    <t>1 19  05000  10  0000  151</t>
  </si>
  <si>
    <t xml:space="preserve">  2  02  03024 00  0000  151</t>
  </si>
  <si>
    <t xml:space="preserve">  2  02  03024 10  0000  151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</si>
  <si>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</si>
  <si>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</si>
  <si>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2  19  05000  10  0000  151</t>
  </si>
  <si>
    <t>Приложение №  1</t>
  </si>
  <si>
    <t>сумма,руб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</si>
  <si>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</si>
  <si>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</si>
  <si>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</si>
  <si>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</si>
  <si>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</si>
  <si>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</si>
  <si>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</si>
  <si>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</si>
  <si>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</si>
  <si>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</si>
  <si>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</si>
  <si>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</si>
  <si>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</si>
  <si>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</si>
  <si>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</si>
  <si>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</si>
  <si>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</si>
  <si>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</si>
  <si>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</si>
  <si>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</si>
  <si>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</si>
  <si>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</si>
  <si>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Глава Заречного</t>
  </si>
  <si>
    <t>муниципального образования:                                                                          А.И. Романенко</t>
  </si>
  <si>
    <t xml:space="preserve">Прочие безвозмездные поступления </t>
  </si>
  <si>
    <t xml:space="preserve">  2  07  00000  00  0000  180</t>
  </si>
  <si>
    <t>Прочие безвозмездные поступления в бюджеты сельских поселений</t>
  </si>
  <si>
    <t xml:space="preserve">  2  07  05030  10  0000  180</t>
  </si>
  <si>
    <t>доходы бюджета Заречного муниципального образования на 2019 год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</si>
  <si>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</si>
  <si>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</si>
  <si>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</si>
  <si>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</si>
  <si>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</si>
  <si>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</si>
  <si>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</si>
  <si>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</si>
  <si>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</si>
  <si>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</si>
  <si>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</si>
  <si>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2  02  30024 00  0000  150</t>
  </si>
  <si>
    <t xml:space="preserve">  2  02  30024 10  0000  150</t>
  </si>
  <si>
    <t>1  06  00000  00  0000  000</t>
  </si>
  <si>
    <t>1  06  01000  00  0000  110</t>
  </si>
  <si>
    <t>1  06  01030  10  0000  110</t>
  </si>
  <si>
    <t>1  06  06000  00  0000  110</t>
  </si>
  <si>
    <t xml:space="preserve"> 1  06  06033  10  0000  110</t>
  </si>
  <si>
    <t xml:space="preserve"> 1  06  06040  00  0000  110</t>
  </si>
  <si>
    <t xml:space="preserve"> 1  06  06043  10  0000  110</t>
  </si>
  <si>
    <t>1  08  04000  01  0000 110</t>
  </si>
  <si>
    <t xml:space="preserve"> 1  11  09000  00  0000  120</t>
  </si>
  <si>
    <t xml:space="preserve"> 1  13  00000  00  0000  130</t>
  </si>
  <si>
    <t xml:space="preserve"> 1  13  01000  00  0000  130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</si>
  <si>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</si>
  <si>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</si>
  <si>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</si>
  <si>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</si>
  <si>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</si>
  <si>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</si>
  <si>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</si>
  <si>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</si>
  <si>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</si>
  <si>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</si>
  <si>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</si>
  <si>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</si>
  <si>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</si>
  <si>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 xml:space="preserve"> 1  06  06030  00  0000  110</t>
  </si>
  <si>
    <t>№ 45       от “ 03 ” июня 2019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</si>
</sst>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view="pageBreakPreview" zoomScale="75" zoomScaleNormal="75" zoomScaleSheetLayoutView="75" zoomScalePageLayoutView="0" workbookViewId="0" topLeftCell="A33">
      <selection activeCell="A4" sqref="A4:C4"/>
    </sheetView>
  </sheetViews>
  <sheetFormatPr defaultColWidth="41.57421875" defaultRowHeight="12.75"/>
  <cols>
    <col min="1" max="1" width="84.8515625" style="2" customWidth="1"/>
    <col min="2" max="2" width="38.00390625" style="2" customWidth="1"/>
    <col min="3" max="3" width="21.140625" style="2" customWidth="1"/>
    <col min="4" max="16384" width="41.57421875" style="2" customWidth="1"/>
  </cols>
  <sheetData>
    <row r="1" spans="1:3" ht="18">
      <c r="A1" s="1"/>
      <c r="B1" s="44" t="s">
        <v>78</v>
      </c>
      <c r="C1" s="44"/>
    </row>
    <row r="2" spans="1:3" ht="18">
      <c r="A2" s="3"/>
      <c r="B2" s="45" t="s">
        <v>0</v>
      </c>
      <c r="C2" s="45"/>
    </row>
    <row r="3" spans="1:3" ht="18">
      <c r="A3" s="46" t="s">
        <v>61</v>
      </c>
      <c r="B3" s="46"/>
      <c r="C3" s="46"/>
    </row>
    <row r="4" spans="1:3" ht="18">
      <c r="A4" s="47" t="s">
        <v>147</v>
      </c>
      <c r="B4" s="47"/>
      <c r="C4" s="47"/>
    </row>
    <row r="5" spans="1:3" ht="18">
      <c r="A5" s="4"/>
      <c r="B5" s="5"/>
      <c r="C5" s="5"/>
    </row>
    <row r="6" spans="1:3" ht="18">
      <c r="A6" s="41" t="s">
        <v>1</v>
      </c>
      <c r="B6" s="41"/>
      <c r="C6" s="41"/>
    </row>
    <row r="7" spans="1:3" ht="18">
      <c r="A7" s="41" t="s">
        <v>108</v>
      </c>
      <c r="B7" s="41"/>
      <c r="C7" s="41"/>
    </row>
    <row r="8" spans="1:3" ht="18">
      <c r="A8" s="5"/>
      <c r="B8" s="5"/>
      <c r="C8" s="5"/>
    </row>
    <row r="9" spans="1:3" ht="18">
      <c r="A9" s="36" t="s">
        <v>2</v>
      </c>
      <c r="B9" s="36" t="s">
        <v>3</v>
      </c>
      <c r="C9" s="36" t="s">
        <v>79</v>
      </c>
    </row>
    <row r="10" spans="1:3" s="8" customFormat="1" ht="18">
      <c r="A10" s="6" t="s">
        <v>4</v>
      </c>
      <c r="B10" s="7" t="s">
        <v>5</v>
      </c>
      <c r="C10" s="37">
        <f>SUM(C11+C23+C25+C36+C47+C51+C43+C33)+C17</f>
        <v>347140</v>
      </c>
    </row>
    <row r="11" spans="1:3" s="8" customFormat="1" ht="18">
      <c r="A11" s="6" t="s">
        <v>6</v>
      </c>
      <c r="B11" s="7" t="s">
        <v>7</v>
      </c>
      <c r="C11" s="9">
        <f>SUM(C12)</f>
        <v>98400</v>
      </c>
    </row>
    <row r="12" spans="1:3" s="13" customFormat="1" ht="18">
      <c r="A12" s="10" t="s">
        <v>8</v>
      </c>
      <c r="B12" s="11" t="s">
        <v>9</v>
      </c>
      <c r="C12" s="12">
        <f>SUM(C13)</f>
        <v>98400</v>
      </c>
    </row>
    <row r="13" spans="1:3" ht="102.75" customHeight="1">
      <c r="A13" s="14" t="s">
        <v>133</v>
      </c>
      <c r="B13" s="15" t="s">
        <v>10</v>
      </c>
      <c r="C13" s="16">
        <v>98400</v>
      </c>
    </row>
    <row r="14" spans="1:3" ht="187.5" hidden="1">
      <c r="A14" s="14" t="s">
        <v>134</v>
      </c>
      <c r="B14" s="18" t="s">
        <v>135</v>
      </c>
      <c r="C14" s="38"/>
    </row>
    <row r="15" spans="1:3" s="19" customFormat="1" ht="112.5" hidden="1">
      <c r="A15" s="14" t="s">
        <v>136</v>
      </c>
      <c r="B15" s="15" t="s">
        <v>11</v>
      </c>
      <c r="C15" s="16"/>
    </row>
    <row r="16" spans="1:3" s="19" customFormat="1" ht="168.75" hidden="1">
      <c r="A16" s="14" t="s">
        <v>137</v>
      </c>
      <c r="B16" s="15" t="s">
        <v>62</v>
      </c>
      <c r="C16" s="16"/>
    </row>
    <row r="17" spans="1:3" ht="39" customHeight="1">
      <c r="A17" s="39" t="s">
        <v>80</v>
      </c>
      <c r="B17" s="11" t="s">
        <v>81</v>
      </c>
      <c r="C17" s="22">
        <f>C18</f>
        <v>196440</v>
      </c>
    </row>
    <row r="18" spans="1:3" ht="38.25" customHeight="1">
      <c r="A18" s="39" t="s">
        <v>82</v>
      </c>
      <c r="B18" s="11" t="s">
        <v>83</v>
      </c>
      <c r="C18" s="22">
        <f>C19+C20+C21+C22</f>
        <v>196440</v>
      </c>
    </row>
    <row r="19" spans="1:3" ht="78.75" customHeight="1">
      <c r="A19" s="40" t="s">
        <v>138</v>
      </c>
      <c r="B19" s="15" t="s">
        <v>139</v>
      </c>
      <c r="C19" s="25">
        <v>71240</v>
      </c>
    </row>
    <row r="20" spans="1:3" ht="78.75" customHeight="1">
      <c r="A20" s="40" t="s">
        <v>140</v>
      </c>
      <c r="B20" s="15" t="s">
        <v>141</v>
      </c>
      <c r="C20" s="25">
        <v>500</v>
      </c>
    </row>
    <row r="21" spans="1:3" ht="78.75" customHeight="1">
      <c r="A21" s="40" t="s">
        <v>142</v>
      </c>
      <c r="B21" s="15" t="s">
        <v>143</v>
      </c>
      <c r="C21" s="25">
        <v>137950</v>
      </c>
    </row>
    <row r="22" spans="1:3" ht="78.75" customHeight="1">
      <c r="A22" s="40" t="s">
        <v>144</v>
      </c>
      <c r="B22" s="15" t="s">
        <v>145</v>
      </c>
      <c r="C22" s="25">
        <v>-13250</v>
      </c>
    </row>
    <row r="23" spans="1:3" ht="34.5" customHeight="1" hidden="1">
      <c r="A23" s="6" t="s">
        <v>12</v>
      </c>
      <c r="B23" s="7" t="s">
        <v>13</v>
      </c>
      <c r="C23" s="9">
        <f>SUM(C24)</f>
        <v>0</v>
      </c>
    </row>
    <row r="24" spans="1:3" ht="34.5" customHeight="1" hidden="1">
      <c r="A24" s="17" t="s">
        <v>14</v>
      </c>
      <c r="B24" s="18" t="s">
        <v>15</v>
      </c>
      <c r="C24" s="38"/>
    </row>
    <row r="25" spans="1:3" s="20" customFormat="1" ht="18">
      <c r="A25" s="6" t="s">
        <v>16</v>
      </c>
      <c r="B25" s="7" t="s">
        <v>122</v>
      </c>
      <c r="C25" s="9">
        <f>SUM(C26+C28)</f>
        <v>39300</v>
      </c>
    </row>
    <row r="26" spans="1:3" ht="18">
      <c r="A26" s="10" t="s">
        <v>17</v>
      </c>
      <c r="B26" s="11" t="s">
        <v>123</v>
      </c>
      <c r="C26" s="12">
        <f>SUM(C27)</f>
        <v>400</v>
      </c>
    </row>
    <row r="27" spans="1:3" ht="57.75" customHeight="1">
      <c r="A27" s="17" t="s">
        <v>97</v>
      </c>
      <c r="B27" s="18" t="s">
        <v>124</v>
      </c>
      <c r="C27" s="38">
        <v>400</v>
      </c>
    </row>
    <row r="28" spans="1:3" ht="18">
      <c r="A28" s="10" t="s">
        <v>18</v>
      </c>
      <c r="B28" s="11" t="s">
        <v>125</v>
      </c>
      <c r="C28" s="21">
        <f>SUM(C29+C31)</f>
        <v>38900</v>
      </c>
    </row>
    <row r="29" spans="1:3" ht="26.25" customHeight="1">
      <c r="A29" s="14" t="s">
        <v>98</v>
      </c>
      <c r="B29" s="15" t="s">
        <v>146</v>
      </c>
      <c r="C29" s="16">
        <f>SUM(C30)</f>
        <v>33900</v>
      </c>
    </row>
    <row r="30" spans="1:3" ht="50.25" customHeight="1">
      <c r="A30" s="17" t="s">
        <v>99</v>
      </c>
      <c r="B30" s="18" t="s">
        <v>126</v>
      </c>
      <c r="C30" s="38">
        <v>33900</v>
      </c>
    </row>
    <row r="31" spans="1:3" ht="18">
      <c r="A31" s="17" t="s">
        <v>100</v>
      </c>
      <c r="B31" s="18" t="s">
        <v>127</v>
      </c>
      <c r="C31" s="38">
        <f>SUM(C32)</f>
        <v>5000</v>
      </c>
    </row>
    <row r="32" spans="1:3" ht="40.5" customHeight="1">
      <c r="A32" s="17" t="s">
        <v>101</v>
      </c>
      <c r="B32" s="18" t="s">
        <v>128</v>
      </c>
      <c r="C32" s="38">
        <v>5000</v>
      </c>
    </row>
    <row r="33" spans="1:3" ht="21" customHeight="1">
      <c r="A33" s="28" t="s">
        <v>63</v>
      </c>
      <c r="B33" s="29" t="s">
        <v>64</v>
      </c>
      <c r="C33" s="12">
        <f>C34</f>
        <v>0</v>
      </c>
    </row>
    <row r="34" spans="1:3" ht="60.75" customHeight="1" hidden="1">
      <c r="A34" s="30" t="s">
        <v>65</v>
      </c>
      <c r="B34" s="29" t="s">
        <v>129</v>
      </c>
      <c r="C34" s="12">
        <f>C35</f>
        <v>0</v>
      </c>
    </row>
    <row r="35" spans="1:3" ht="75.75" customHeight="1" hidden="1">
      <c r="A35" s="31" t="s">
        <v>66</v>
      </c>
      <c r="B35" s="32" t="s">
        <v>67</v>
      </c>
      <c r="C35" s="38">
        <v>0</v>
      </c>
    </row>
    <row r="36" spans="1:3" s="20" customFormat="1" ht="45" customHeight="1" hidden="1">
      <c r="A36" s="6" t="s">
        <v>19</v>
      </c>
      <c r="B36" s="7" t="s">
        <v>20</v>
      </c>
      <c r="C36" s="9">
        <f>SUM(C37+C40)</f>
        <v>0</v>
      </c>
    </row>
    <row r="37" spans="1:3" s="19" customFormat="1" ht="104.25" customHeight="1" hidden="1">
      <c r="A37" s="10" t="s">
        <v>21</v>
      </c>
      <c r="B37" s="11" t="s">
        <v>22</v>
      </c>
      <c r="C37" s="21">
        <f>SUM(C38)</f>
        <v>0</v>
      </c>
    </row>
    <row r="38" spans="1:3" s="19" customFormat="1" ht="81.75" customHeight="1" hidden="1">
      <c r="A38" s="14" t="s">
        <v>23</v>
      </c>
      <c r="B38" s="15" t="s">
        <v>24</v>
      </c>
      <c r="C38" s="16">
        <f>SUM(C39)</f>
        <v>0</v>
      </c>
    </row>
    <row r="39" spans="1:3" s="19" customFormat="1" ht="99" customHeight="1" hidden="1">
      <c r="A39" s="17" t="s">
        <v>84</v>
      </c>
      <c r="B39" s="18" t="s">
        <v>25</v>
      </c>
      <c r="C39" s="38">
        <v>0</v>
      </c>
    </row>
    <row r="40" spans="1:3" s="19" customFormat="1" ht="65.25" customHeight="1" hidden="1">
      <c r="A40" s="14" t="s">
        <v>26</v>
      </c>
      <c r="B40" s="15" t="s">
        <v>130</v>
      </c>
      <c r="C40" s="16">
        <f>SUM(C41)</f>
        <v>0</v>
      </c>
    </row>
    <row r="41" spans="1:3" s="19" customFormat="1" ht="45" customHeight="1" hidden="1">
      <c r="A41" s="14" t="s">
        <v>27</v>
      </c>
      <c r="B41" s="15" t="s">
        <v>28</v>
      </c>
      <c r="C41" s="16">
        <f>SUM(C42)</f>
        <v>0</v>
      </c>
    </row>
    <row r="42" spans="1:3" ht="39" customHeight="1" hidden="1">
      <c r="A42" s="14" t="s">
        <v>85</v>
      </c>
      <c r="B42" s="18" t="s">
        <v>29</v>
      </c>
      <c r="C42" s="38"/>
    </row>
    <row r="43" spans="1:3" ht="36">
      <c r="A43" s="10" t="s">
        <v>30</v>
      </c>
      <c r="B43" s="11" t="s">
        <v>131</v>
      </c>
      <c r="C43" s="12">
        <f>C44</f>
        <v>13000</v>
      </c>
    </row>
    <row r="44" spans="1:3" ht="18">
      <c r="A44" s="10" t="s">
        <v>31</v>
      </c>
      <c r="B44" s="11" t="s">
        <v>132</v>
      </c>
      <c r="C44" s="12">
        <f>SUM(C45)</f>
        <v>13000</v>
      </c>
    </row>
    <row r="45" spans="1:3" ht="18.75">
      <c r="A45" s="14" t="s">
        <v>32</v>
      </c>
      <c r="B45" s="15" t="s">
        <v>33</v>
      </c>
      <c r="C45" s="16">
        <f>SUM(C46)</f>
        <v>13000</v>
      </c>
    </row>
    <row r="46" spans="1:3" ht="37.5" customHeight="1">
      <c r="A46" s="17" t="s">
        <v>86</v>
      </c>
      <c r="B46" s="18" t="s">
        <v>34</v>
      </c>
      <c r="C46" s="38">
        <v>13000</v>
      </c>
    </row>
    <row r="47" spans="1:3" ht="36" hidden="1">
      <c r="A47" s="17" t="s">
        <v>35</v>
      </c>
      <c r="B47" s="18" t="s">
        <v>36</v>
      </c>
      <c r="C47" s="16">
        <f>SUM(C48)</f>
        <v>0</v>
      </c>
    </row>
    <row r="48" spans="1:3" ht="54" hidden="1">
      <c r="A48" s="17" t="s">
        <v>68</v>
      </c>
      <c r="B48" s="18" t="s">
        <v>37</v>
      </c>
      <c r="C48" s="16">
        <f>SUM(C49)</f>
        <v>0</v>
      </c>
    </row>
    <row r="49" spans="1:3" ht="37.5" hidden="1">
      <c r="A49" s="14" t="s">
        <v>38</v>
      </c>
      <c r="B49" s="18" t="s">
        <v>69</v>
      </c>
      <c r="C49" s="16">
        <f>SUM(C50)</f>
        <v>0</v>
      </c>
    </row>
    <row r="50" spans="1:3" ht="56.25" hidden="1">
      <c r="A50" s="14" t="s">
        <v>87</v>
      </c>
      <c r="B50" s="18" t="s">
        <v>70</v>
      </c>
      <c r="C50" s="38"/>
    </row>
    <row r="51" spans="1:3" ht="18" hidden="1">
      <c r="A51" s="10" t="s">
        <v>39</v>
      </c>
      <c r="B51" s="18" t="s">
        <v>71</v>
      </c>
      <c r="C51" s="38">
        <f>SUM(C52)</f>
        <v>0</v>
      </c>
    </row>
    <row r="52" spans="1:3" ht="36" hidden="1">
      <c r="A52" s="17" t="s">
        <v>88</v>
      </c>
      <c r="B52" s="18" t="s">
        <v>72</v>
      </c>
      <c r="C52" s="38">
        <v>0</v>
      </c>
    </row>
    <row r="53" spans="1:3" s="13" customFormat="1" ht="18">
      <c r="A53" s="10" t="s">
        <v>40</v>
      </c>
      <c r="B53" s="11" t="s">
        <v>41</v>
      </c>
      <c r="C53" s="22">
        <f>SUM(C54)+C77+C75</f>
        <v>4875635</v>
      </c>
    </row>
    <row r="54" spans="1:3" s="13" customFormat="1" ht="36">
      <c r="A54" s="10" t="s">
        <v>42</v>
      </c>
      <c r="B54" s="11" t="s">
        <v>43</v>
      </c>
      <c r="C54" s="22">
        <f>SUM(C55+C62+C65+C72)</f>
        <v>4875635</v>
      </c>
    </row>
    <row r="55" spans="1:3" s="23" customFormat="1" ht="40.5" customHeight="1">
      <c r="A55" s="10" t="s">
        <v>44</v>
      </c>
      <c r="B55" s="11" t="s">
        <v>109</v>
      </c>
      <c r="C55" s="22">
        <f>SUM(C56)+C60</f>
        <v>4659835</v>
      </c>
    </row>
    <row r="56" spans="1:3" s="19" customFormat="1" ht="26.25" customHeight="1">
      <c r="A56" s="14" t="s">
        <v>45</v>
      </c>
      <c r="B56" s="15" t="s">
        <v>110</v>
      </c>
      <c r="C56" s="24">
        <f>SUM(C57)</f>
        <v>3520008</v>
      </c>
    </row>
    <row r="57" spans="1:3" ht="36">
      <c r="A57" s="17" t="s">
        <v>89</v>
      </c>
      <c r="B57" s="18" t="s">
        <v>111</v>
      </c>
      <c r="C57" s="25">
        <v>3520008</v>
      </c>
    </row>
    <row r="58" spans="1:3" ht="18.75" hidden="1">
      <c r="A58" s="26" t="s">
        <v>46</v>
      </c>
      <c r="B58" s="18" t="s">
        <v>47</v>
      </c>
      <c r="C58" s="25">
        <f>C59</f>
        <v>0</v>
      </c>
    </row>
    <row r="59" spans="1:3" ht="18.75" hidden="1">
      <c r="A59" s="14" t="s">
        <v>90</v>
      </c>
      <c r="B59" s="18" t="s">
        <v>48</v>
      </c>
      <c r="C59" s="25"/>
    </row>
    <row r="60" spans="1:3" ht="37.5">
      <c r="A60" s="14" t="s">
        <v>49</v>
      </c>
      <c r="B60" s="15" t="s">
        <v>112</v>
      </c>
      <c r="C60" s="24">
        <f>C61</f>
        <v>1139827</v>
      </c>
    </row>
    <row r="61" spans="1:3" ht="36">
      <c r="A61" s="17" t="s">
        <v>91</v>
      </c>
      <c r="B61" s="18" t="s">
        <v>113</v>
      </c>
      <c r="C61" s="25">
        <v>1139827</v>
      </c>
    </row>
    <row r="62" spans="1:3" s="19" customFormat="1" ht="36">
      <c r="A62" s="10" t="s">
        <v>50</v>
      </c>
      <c r="B62" s="11" t="s">
        <v>114</v>
      </c>
      <c r="C62" s="22">
        <f>SUM(C63)</f>
        <v>100000</v>
      </c>
    </row>
    <row r="63" spans="1:3" s="19" customFormat="1" ht="18.75">
      <c r="A63" s="14" t="s">
        <v>51</v>
      </c>
      <c r="B63" s="15" t="s">
        <v>115</v>
      </c>
      <c r="C63" s="24">
        <f>SUM(C64)</f>
        <v>100000</v>
      </c>
    </row>
    <row r="64" spans="1:4" ht="18.75">
      <c r="A64" s="17" t="s">
        <v>92</v>
      </c>
      <c r="B64" s="18" t="s">
        <v>116</v>
      </c>
      <c r="C64" s="25">
        <v>100000</v>
      </c>
      <c r="D64" s="23"/>
    </row>
    <row r="65" spans="1:4" s="23" customFormat="1" ht="33.75" customHeight="1">
      <c r="A65" s="10" t="s">
        <v>52</v>
      </c>
      <c r="B65" s="11" t="s">
        <v>117</v>
      </c>
      <c r="C65" s="33">
        <f>C68+C70+C66</f>
        <v>115800</v>
      </c>
      <c r="D65" s="19"/>
    </row>
    <row r="66" spans="1:4" s="23" customFormat="1" ht="36">
      <c r="A66" s="17" t="s">
        <v>54</v>
      </c>
      <c r="B66" s="18" t="s">
        <v>120</v>
      </c>
      <c r="C66" s="24">
        <f>C67</f>
        <v>700</v>
      </c>
      <c r="D66" s="19"/>
    </row>
    <row r="67" spans="1:4" s="23" customFormat="1" ht="36">
      <c r="A67" s="17" t="s">
        <v>94</v>
      </c>
      <c r="B67" s="18" t="s">
        <v>121</v>
      </c>
      <c r="C67" s="24">
        <v>700</v>
      </c>
      <c r="D67" s="19"/>
    </row>
    <row r="68" spans="1:4" s="19" customFormat="1" ht="63.75" customHeight="1">
      <c r="A68" s="14" t="s">
        <v>53</v>
      </c>
      <c r="B68" s="15" t="s">
        <v>118</v>
      </c>
      <c r="C68" s="24">
        <f>SUM(C69)</f>
        <v>115100</v>
      </c>
      <c r="D68" s="13"/>
    </row>
    <row r="69" spans="1:4" s="19" customFormat="1" ht="53.25" customHeight="1">
      <c r="A69" s="17" t="s">
        <v>93</v>
      </c>
      <c r="B69" s="18" t="s">
        <v>119</v>
      </c>
      <c r="C69" s="25">
        <v>115100</v>
      </c>
      <c r="D69" s="23"/>
    </row>
    <row r="70" spans="1:3" s="19" customFormat="1" ht="56.25" hidden="1">
      <c r="A70" s="34" t="s">
        <v>54</v>
      </c>
      <c r="B70" s="15" t="s">
        <v>73</v>
      </c>
      <c r="C70" s="24">
        <f>C71</f>
        <v>0</v>
      </c>
    </row>
    <row r="71" spans="1:4" s="19" customFormat="1" ht="28.5" customHeight="1" hidden="1">
      <c r="A71" s="17" t="s">
        <v>94</v>
      </c>
      <c r="B71" s="18" t="s">
        <v>74</v>
      </c>
      <c r="C71" s="24">
        <v>0</v>
      </c>
      <c r="D71" s="2"/>
    </row>
    <row r="72" spans="1:4" s="19" customFormat="1" ht="22.5" customHeight="1" hidden="1">
      <c r="A72" s="10" t="s">
        <v>55</v>
      </c>
      <c r="B72" s="11" t="s">
        <v>56</v>
      </c>
      <c r="C72" s="22">
        <f>SUM(C73)</f>
        <v>0</v>
      </c>
      <c r="D72" s="2"/>
    </row>
    <row r="73" spans="1:4" s="19" customFormat="1" ht="24" customHeight="1" hidden="1">
      <c r="A73" s="14" t="s">
        <v>57</v>
      </c>
      <c r="B73" s="15" t="s">
        <v>58</v>
      </c>
      <c r="C73" s="24">
        <f>C74</f>
        <v>0</v>
      </c>
      <c r="D73" s="2"/>
    </row>
    <row r="74" spans="1:4" s="19" customFormat="1" ht="36" hidden="1">
      <c r="A74" s="17" t="s">
        <v>95</v>
      </c>
      <c r="B74" s="18" t="s">
        <v>59</v>
      </c>
      <c r="C74" s="24">
        <v>0</v>
      </c>
      <c r="D74" s="2"/>
    </row>
    <row r="75" spans="1:4" s="19" customFormat="1" ht="28.5" customHeight="1" hidden="1">
      <c r="A75" s="10" t="s">
        <v>104</v>
      </c>
      <c r="B75" s="11" t="s">
        <v>105</v>
      </c>
      <c r="C75" s="35">
        <f>C76</f>
        <v>0</v>
      </c>
      <c r="D75" s="2"/>
    </row>
    <row r="76" spans="1:4" s="19" customFormat="1" ht="43.5" customHeight="1" hidden="1">
      <c r="A76" s="17" t="s">
        <v>106</v>
      </c>
      <c r="B76" s="18" t="s">
        <v>107</v>
      </c>
      <c r="C76" s="24">
        <v>0</v>
      </c>
      <c r="D76" s="2"/>
    </row>
    <row r="77" spans="1:4" s="19" customFormat="1" ht="54" hidden="1">
      <c r="A77" s="10" t="s">
        <v>75</v>
      </c>
      <c r="B77" s="11" t="s">
        <v>76</v>
      </c>
      <c r="C77" s="35">
        <f>C78</f>
        <v>0</v>
      </c>
      <c r="D77" s="2"/>
    </row>
    <row r="78" spans="1:3" s="19" customFormat="1" ht="54" hidden="1">
      <c r="A78" s="17" t="s">
        <v>96</v>
      </c>
      <c r="B78" s="18" t="s">
        <v>77</v>
      </c>
      <c r="C78" s="25">
        <v>0</v>
      </c>
    </row>
    <row r="79" spans="1:4" s="8" customFormat="1" ht="18.75">
      <c r="A79" s="42" t="s">
        <v>60</v>
      </c>
      <c r="B79" s="43"/>
      <c r="C79" s="27">
        <f>SUM(C10+C53)</f>
        <v>5222775</v>
      </c>
      <c r="D79" s="19"/>
    </row>
    <row r="80" ht="18.75">
      <c r="D80" s="23"/>
    </row>
    <row r="82" ht="18">
      <c r="A82" s="2" t="s">
        <v>102</v>
      </c>
    </row>
    <row r="83" ht="18">
      <c r="A83" s="2" t="s">
        <v>103</v>
      </c>
    </row>
  </sheetData>
  <sheetProtection/>
  <mergeCells count="7">
    <mergeCell ref="A7:C7"/>
    <mergeCell ref="A79:B79"/>
    <mergeCell ref="B1:C1"/>
    <mergeCell ref="B2:C2"/>
    <mergeCell ref="A3:C3"/>
    <mergeCell ref="A4:C4"/>
    <mergeCell ref="A6:C6"/>
  </mergeCells>
  <printOptions/>
  <pageMargins left="0.75" right="0.75" top="0.75" bottom="0.8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2019-03-01T03:23:34Z</cp:lastPrinted>
  <dcterms:created xsi:type="dcterms:W3CDTF">1996-10-08T23:32:33Z</dcterms:created>
  <dcterms:modified xsi:type="dcterms:W3CDTF">2019-06-04T07:30:47Z</dcterms:modified>
  <cp:category/>
  <cp:version/>
  <cp:contentType/>
  <cp:contentStatus/>
</cp:coreProperties>
</file>